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ya_a\Bars\КэшФайловФормРазработчика\МЗ_57_Медстат\2024.01.01-2024.12.31\"/>
    </mc:Choice>
  </mc:AlternateContent>
  <bookViews>
    <workbookView xWindow="0" yWindow="0" windowWidth="28800" windowHeight="12030" activeTab="7"/>
  </bookViews>
  <sheets>
    <sheet name="Шапка" sheetId="1" r:id="rId1"/>
    <sheet name="Общее" sheetId="2" r:id="rId2"/>
    <sheet name="Таблица1000" sheetId="3" r:id="rId3"/>
    <sheet name="Показатели1001" sheetId="7" r:id="rId4"/>
    <sheet name="Таблица2000" sheetId="4" r:id="rId5"/>
    <sheet name="Показатели2001" sheetId="8" r:id="rId6"/>
    <sheet name="Таблица3000" sheetId="5" r:id="rId7"/>
    <sheet name="Показатели3001" sheetId="9" r:id="rId8"/>
    <sheet name="Реквизиты" sheetId="6" r:id="rId9"/>
  </sheets>
  <calcPr calcId="162913"/>
</workbook>
</file>

<file path=xl/calcChain.xml><?xml version="1.0" encoding="utf-8"?>
<calcChain xmlns="http://schemas.openxmlformats.org/spreadsheetml/2006/main">
  <c r="E100" i="9" l="1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R13" i="9"/>
  <c r="Q13" i="9"/>
  <c r="P13" i="9"/>
  <c r="O13" i="9"/>
  <c r="N13" i="9"/>
  <c r="M13" i="9"/>
  <c r="L13" i="9"/>
  <c r="K13" i="9"/>
  <c r="J13" i="9"/>
  <c r="I13" i="9"/>
  <c r="H13" i="9"/>
  <c r="G13" i="9"/>
  <c r="E13" i="9"/>
  <c r="E12" i="9"/>
  <c r="L12" i="9"/>
  <c r="R12" i="9"/>
  <c r="Q12" i="9"/>
  <c r="O12" i="9"/>
  <c r="N12" i="9"/>
  <c r="M12" i="9"/>
  <c r="K12" i="9"/>
  <c r="J12" i="9"/>
  <c r="I12" i="9"/>
  <c r="H12" i="9"/>
  <c r="G12" i="9"/>
  <c r="I99" i="5"/>
  <c r="F99" i="5"/>
  <c r="F98" i="5"/>
  <c r="I97" i="5"/>
  <c r="F97" i="5"/>
  <c r="F96" i="5"/>
  <c r="I95" i="5"/>
  <c r="F95" i="5"/>
  <c r="F94" i="5"/>
  <c r="F93" i="5"/>
  <c r="F92" i="5"/>
  <c r="I91" i="5"/>
  <c r="F91" i="5"/>
  <c r="I90" i="5"/>
  <c r="F90" i="5" s="1"/>
  <c r="I89" i="5"/>
  <c r="F89" i="5"/>
  <c r="I88" i="5"/>
  <c r="F88" i="5" s="1"/>
  <c r="I87" i="5"/>
  <c r="F87" i="5"/>
  <c r="I86" i="5"/>
  <c r="F86" i="5" s="1"/>
  <c r="I85" i="5"/>
  <c r="F85" i="5"/>
  <c r="I84" i="5"/>
  <c r="F84" i="5" s="1"/>
  <c r="I83" i="5"/>
  <c r="F83" i="5"/>
  <c r="I82" i="5"/>
  <c r="F82" i="5" s="1"/>
  <c r="I81" i="5"/>
  <c r="F81" i="5"/>
  <c r="I80" i="5"/>
  <c r="F80" i="5" s="1"/>
  <c r="I79" i="5"/>
  <c r="F79" i="5"/>
  <c r="I78" i="5"/>
  <c r="F78" i="5" s="1"/>
  <c r="I77" i="5"/>
  <c r="F77" i="5"/>
  <c r="M76" i="5"/>
  <c r="I76" i="5" s="1"/>
  <c r="F76" i="5" s="1"/>
  <c r="M75" i="5"/>
  <c r="I75" i="5"/>
  <c r="F75" i="5" s="1"/>
  <c r="M74" i="5"/>
  <c r="I74" i="5"/>
  <c r="F74" i="5"/>
  <c r="I73" i="5"/>
  <c r="F73" i="5"/>
  <c r="I72" i="5"/>
  <c r="F72" i="5"/>
  <c r="I71" i="5"/>
  <c r="F71" i="5"/>
  <c r="I70" i="5"/>
  <c r="F70" i="5"/>
  <c r="I69" i="5"/>
  <c r="F69" i="5"/>
  <c r="I68" i="5"/>
  <c r="F68" i="5"/>
  <c r="I67" i="5"/>
  <c r="F67" i="5"/>
  <c r="I66" i="5"/>
  <c r="F66" i="5"/>
  <c r="M65" i="5"/>
  <c r="I65" i="5"/>
  <c r="F65" i="5"/>
  <c r="M64" i="5"/>
  <c r="I64" i="5" s="1"/>
  <c r="F64" i="5" s="1"/>
  <c r="M63" i="5"/>
  <c r="I63" i="5"/>
  <c r="F63" i="5" s="1"/>
  <c r="M62" i="5"/>
  <c r="I62" i="5"/>
  <c r="F62" i="5"/>
  <c r="M61" i="5"/>
  <c r="I61" i="5"/>
  <c r="F61" i="5"/>
  <c r="M60" i="5"/>
  <c r="I60" i="5" s="1"/>
  <c r="F60" i="5" s="1"/>
  <c r="M59" i="5"/>
  <c r="I59" i="5"/>
  <c r="F59" i="5" s="1"/>
  <c r="M58" i="5"/>
  <c r="I58" i="5"/>
  <c r="F58" i="5"/>
  <c r="M57" i="5"/>
  <c r="I57" i="5"/>
  <c r="F57" i="5"/>
  <c r="M56" i="5"/>
  <c r="M55" i="5" s="1"/>
  <c r="Q55" i="5"/>
  <c r="Q53" i="5" s="1"/>
  <c r="Q12" i="5" s="1"/>
  <c r="P55" i="5"/>
  <c r="P53" i="5" s="1"/>
  <c r="N55" i="5"/>
  <c r="I54" i="5"/>
  <c r="F54" i="5"/>
  <c r="N53" i="5"/>
  <c r="F52" i="5"/>
  <c r="F51" i="5"/>
  <c r="I50" i="5"/>
  <c r="I49" i="5" s="1"/>
  <c r="F50" i="5"/>
  <c r="U49" i="5"/>
  <c r="T49" i="5"/>
  <c r="S49" i="5"/>
  <c r="P49" i="5"/>
  <c r="L49" i="5"/>
  <c r="H49" i="5"/>
  <c r="H12" i="5" s="1"/>
  <c r="G49" i="5"/>
  <c r="F49" i="5" s="1"/>
  <c r="F48" i="5"/>
  <c r="I47" i="5"/>
  <c r="F47" i="5"/>
  <c r="F46" i="5"/>
  <c r="I45" i="5"/>
  <c r="F45" i="5"/>
  <c r="I44" i="5"/>
  <c r="F44" i="5"/>
  <c r="F43" i="5"/>
  <c r="I42" i="5"/>
  <c r="F42" i="5"/>
  <c r="I41" i="5"/>
  <c r="F41" i="5"/>
  <c r="F40" i="5"/>
  <c r="I39" i="5"/>
  <c r="F39" i="5"/>
  <c r="I38" i="5"/>
  <c r="F38" i="5"/>
  <c r="F37" i="5"/>
  <c r="I36" i="5"/>
  <c r="F36" i="5"/>
  <c r="I35" i="5"/>
  <c r="F35" i="5"/>
  <c r="F34" i="5"/>
  <c r="I33" i="5"/>
  <c r="F33" i="5"/>
  <c r="I32" i="5"/>
  <c r="F32" i="5"/>
  <c r="F31" i="5"/>
  <c r="I30" i="5"/>
  <c r="F30" i="5"/>
  <c r="I29" i="5"/>
  <c r="F29" i="5"/>
  <c r="U28" i="5"/>
  <c r="T28" i="5"/>
  <c r="S28" i="5"/>
  <c r="P28" i="5"/>
  <c r="F28" i="5" s="1"/>
  <c r="I28" i="5"/>
  <c r="H28" i="5"/>
  <c r="G28" i="5"/>
  <c r="E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W12" i="5"/>
  <c r="V12" i="5"/>
  <c r="U12" i="5"/>
  <c r="T12" i="5"/>
  <c r="S12" i="5"/>
  <c r="R12" i="5"/>
  <c r="O12" i="5"/>
  <c r="N12" i="5"/>
  <c r="L12" i="5"/>
  <c r="K12" i="5"/>
  <c r="J12" i="5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Q13" i="8"/>
  <c r="P13" i="8"/>
  <c r="O13" i="8"/>
  <c r="N13" i="8"/>
  <c r="M13" i="8"/>
  <c r="L13" i="8"/>
  <c r="K13" i="8"/>
  <c r="J13" i="8"/>
  <c r="I13" i="8"/>
  <c r="H13" i="8"/>
  <c r="G13" i="8"/>
  <c r="E13" i="8"/>
  <c r="E12" i="8"/>
  <c r="L12" i="8"/>
  <c r="Q12" i="8"/>
  <c r="O12" i="8"/>
  <c r="N12" i="8"/>
  <c r="M12" i="8"/>
  <c r="I12" i="8"/>
  <c r="G12" i="8"/>
  <c r="R13" i="8"/>
  <c r="H12" i="4"/>
  <c r="G12" i="4"/>
  <c r="H12" i="3"/>
  <c r="G12" i="3"/>
  <c r="I99" i="4"/>
  <c r="F99" i="4"/>
  <c r="F98" i="4"/>
  <c r="I97" i="4"/>
  <c r="F97" i="4" s="1"/>
  <c r="F96" i="4"/>
  <c r="I95" i="4"/>
  <c r="F95" i="4" s="1"/>
  <c r="F94" i="4"/>
  <c r="F93" i="4"/>
  <c r="F92" i="4"/>
  <c r="I91" i="4"/>
  <c r="F91" i="4" s="1"/>
  <c r="I90" i="4"/>
  <c r="F90" i="4"/>
  <c r="I89" i="4"/>
  <c r="F89" i="4"/>
  <c r="I88" i="4"/>
  <c r="F88" i="4"/>
  <c r="I87" i="4"/>
  <c r="F87" i="4" s="1"/>
  <c r="I86" i="4"/>
  <c r="F86" i="4"/>
  <c r="I85" i="4"/>
  <c r="F85" i="4"/>
  <c r="I84" i="4"/>
  <c r="F84" i="4"/>
  <c r="I83" i="4"/>
  <c r="F83" i="4" s="1"/>
  <c r="I82" i="4"/>
  <c r="F82" i="4"/>
  <c r="I81" i="4"/>
  <c r="F81" i="4"/>
  <c r="I80" i="4"/>
  <c r="F80" i="4"/>
  <c r="I79" i="4"/>
  <c r="F79" i="4" s="1"/>
  <c r="I78" i="4"/>
  <c r="F78" i="4"/>
  <c r="I77" i="4"/>
  <c r="F77" i="4"/>
  <c r="M76" i="4"/>
  <c r="I76" i="4"/>
  <c r="F76" i="4" s="1"/>
  <c r="M75" i="4"/>
  <c r="I75" i="4"/>
  <c r="F75" i="4"/>
  <c r="M74" i="4"/>
  <c r="I74" i="4"/>
  <c r="F74" i="4"/>
  <c r="I73" i="4"/>
  <c r="F73" i="4" s="1"/>
  <c r="I72" i="4"/>
  <c r="F72" i="4"/>
  <c r="I71" i="4"/>
  <c r="F71" i="4" s="1"/>
  <c r="I70" i="4"/>
  <c r="F70" i="4"/>
  <c r="I69" i="4"/>
  <c r="F69" i="4" s="1"/>
  <c r="I68" i="4"/>
  <c r="F68" i="4"/>
  <c r="I67" i="4"/>
  <c r="F67" i="4" s="1"/>
  <c r="I66" i="4"/>
  <c r="F66" i="4"/>
  <c r="M65" i="4"/>
  <c r="I65" i="4" s="1"/>
  <c r="F65" i="4" s="1"/>
  <c r="M64" i="4"/>
  <c r="I64" i="4"/>
  <c r="F64" i="4" s="1"/>
  <c r="M63" i="4"/>
  <c r="I63" i="4"/>
  <c r="F63" i="4"/>
  <c r="M62" i="4"/>
  <c r="I62" i="4" s="1"/>
  <c r="F62" i="4" s="1"/>
  <c r="M61" i="4"/>
  <c r="I61" i="4" s="1"/>
  <c r="F61" i="4" s="1"/>
  <c r="M60" i="4"/>
  <c r="I60" i="4"/>
  <c r="F60" i="4" s="1"/>
  <c r="M59" i="4"/>
  <c r="I59" i="4"/>
  <c r="F59" i="4"/>
  <c r="M58" i="4"/>
  <c r="I58" i="4"/>
  <c r="F58" i="4"/>
  <c r="M57" i="4"/>
  <c r="I57" i="4" s="1"/>
  <c r="F57" i="4" s="1"/>
  <c r="M56" i="4"/>
  <c r="I56" i="4"/>
  <c r="F56" i="4" s="1"/>
  <c r="Q55" i="4"/>
  <c r="Q53" i="4" s="1"/>
  <c r="Q12" i="4" s="1"/>
  <c r="P55" i="4"/>
  <c r="P53" i="4" s="1"/>
  <c r="N55" i="4"/>
  <c r="I54" i="4"/>
  <c r="F54" i="4" s="1"/>
  <c r="N53" i="4"/>
  <c r="N12" i="4" s="1"/>
  <c r="F52" i="4"/>
  <c r="F51" i="4"/>
  <c r="I50" i="4"/>
  <c r="I49" i="4" s="1"/>
  <c r="F49" i="4" s="1"/>
  <c r="F50" i="4"/>
  <c r="U49" i="4"/>
  <c r="T49" i="4"/>
  <c r="S49" i="4"/>
  <c r="S12" i="4" s="1"/>
  <c r="P49" i="4"/>
  <c r="L49" i="4"/>
  <c r="H49" i="4"/>
  <c r="G49" i="4"/>
  <c r="F48" i="4"/>
  <c r="I47" i="4"/>
  <c r="F47" i="4"/>
  <c r="F46" i="4"/>
  <c r="I45" i="4"/>
  <c r="F45" i="4"/>
  <c r="I44" i="4"/>
  <c r="F44" i="4"/>
  <c r="F43" i="4"/>
  <c r="I42" i="4"/>
  <c r="F42" i="4"/>
  <c r="I41" i="4"/>
  <c r="F41" i="4"/>
  <c r="F40" i="4"/>
  <c r="I39" i="4"/>
  <c r="F39" i="4"/>
  <c r="I38" i="4"/>
  <c r="F38" i="4"/>
  <c r="F37" i="4"/>
  <c r="I36" i="4"/>
  <c r="F36" i="4"/>
  <c r="I35" i="4"/>
  <c r="F35" i="4"/>
  <c r="F34" i="4"/>
  <c r="I33" i="4"/>
  <c r="F33" i="4"/>
  <c r="I32" i="4"/>
  <c r="F32" i="4"/>
  <c r="F31" i="4"/>
  <c r="I30" i="4"/>
  <c r="F30" i="4"/>
  <c r="I29" i="4"/>
  <c r="F29" i="4"/>
  <c r="U28" i="4"/>
  <c r="T28" i="4"/>
  <c r="S28" i="4"/>
  <c r="F28" i="4" s="1"/>
  <c r="P28" i="4"/>
  <c r="I28" i="4"/>
  <c r="H28" i="4"/>
  <c r="G28" i="4"/>
  <c r="E28" i="4"/>
  <c r="I27" i="4"/>
  <c r="F27" i="4"/>
  <c r="I26" i="4"/>
  <c r="F26" i="4"/>
  <c r="I25" i="4"/>
  <c r="F25" i="4"/>
  <c r="I24" i="4"/>
  <c r="F24" i="4"/>
  <c r="I23" i="4"/>
  <c r="F23" i="4"/>
  <c r="I22" i="4"/>
  <c r="F22" i="4"/>
  <c r="I21" i="4"/>
  <c r="F21" i="4"/>
  <c r="I20" i="4"/>
  <c r="F20" i="4"/>
  <c r="I19" i="4"/>
  <c r="F19" i="4"/>
  <c r="I18" i="4"/>
  <c r="F18" i="4"/>
  <c r="I17" i="4"/>
  <c r="F17" i="4"/>
  <c r="I16" i="4"/>
  <c r="F16" i="4"/>
  <c r="I15" i="4"/>
  <c r="F15" i="4"/>
  <c r="I14" i="4"/>
  <c r="F14" i="4"/>
  <c r="I13" i="4"/>
  <c r="F13" i="4"/>
  <c r="W12" i="4"/>
  <c r="V12" i="4"/>
  <c r="U12" i="4"/>
  <c r="T12" i="4"/>
  <c r="R12" i="4"/>
  <c r="O12" i="4"/>
  <c r="L12" i="4"/>
  <c r="K12" i="4"/>
  <c r="J12" i="4"/>
  <c r="P12" i="9" l="1"/>
  <c r="I55" i="5"/>
  <c r="F55" i="5" s="1"/>
  <c r="M53" i="5"/>
  <c r="P12" i="5"/>
  <c r="I56" i="5"/>
  <c r="F56" i="5" s="1"/>
  <c r="G12" i="5"/>
  <c r="H12" i="8"/>
  <c r="P12" i="8"/>
  <c r="J12" i="8"/>
  <c r="K12" i="8"/>
  <c r="R12" i="8"/>
  <c r="P12" i="4"/>
  <c r="M55" i="4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I13" i="7"/>
  <c r="I53" i="5" l="1"/>
  <c r="M12" i="5"/>
  <c r="M53" i="4"/>
  <c r="I55" i="4"/>
  <c r="F55" i="4" s="1"/>
  <c r="R12" i="3"/>
  <c r="I91" i="3"/>
  <c r="F91" i="3" s="1"/>
  <c r="I95" i="3"/>
  <c r="F95" i="3" s="1"/>
  <c r="F96" i="3"/>
  <c r="F94" i="3"/>
  <c r="F93" i="3"/>
  <c r="F92" i="3"/>
  <c r="F86" i="3"/>
  <c r="F87" i="3"/>
  <c r="F88" i="3"/>
  <c r="F89" i="3"/>
  <c r="F85" i="3"/>
  <c r="F84" i="3"/>
  <c r="F82" i="3"/>
  <c r="F83" i="3"/>
  <c r="F81" i="3"/>
  <c r="F79" i="3"/>
  <c r="F80" i="3"/>
  <c r="F78" i="3"/>
  <c r="F77" i="3"/>
  <c r="F75" i="3"/>
  <c r="F76" i="3"/>
  <c r="F74" i="3"/>
  <c r="F73" i="3"/>
  <c r="Q55" i="3"/>
  <c r="P55" i="3"/>
  <c r="P53" i="3" s="1"/>
  <c r="P12" i="3" s="1"/>
  <c r="N55" i="3"/>
  <c r="N53" i="3" s="1"/>
  <c r="N12" i="3" s="1"/>
  <c r="M55" i="3"/>
  <c r="M53" i="3" s="1"/>
  <c r="M12" i="3" s="1"/>
  <c r="Q53" i="3"/>
  <c r="Q12" i="3" s="1"/>
  <c r="F31" i="3"/>
  <c r="T28" i="3"/>
  <c r="U28" i="3"/>
  <c r="S28" i="3"/>
  <c r="P28" i="3"/>
  <c r="H28" i="3"/>
  <c r="G28" i="3"/>
  <c r="E28" i="3"/>
  <c r="W12" i="3"/>
  <c r="V12" i="3"/>
  <c r="U12" i="3"/>
  <c r="T12" i="3"/>
  <c r="S12" i="3"/>
  <c r="O12" i="3"/>
  <c r="L12" i="3"/>
  <c r="J12" i="3"/>
  <c r="K12" i="3"/>
  <c r="I99" i="3"/>
  <c r="I97" i="3"/>
  <c r="I90" i="3"/>
  <c r="M76" i="3"/>
  <c r="I76" i="3" s="1"/>
  <c r="M75" i="3"/>
  <c r="I75" i="3" s="1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70" i="3"/>
  <c r="F70" i="3" s="1"/>
  <c r="I71" i="3"/>
  <c r="I72" i="3"/>
  <c r="F72" i="3" s="1"/>
  <c r="F71" i="3"/>
  <c r="M57" i="3"/>
  <c r="I57" i="3" s="1"/>
  <c r="F57" i="3" s="1"/>
  <c r="M58" i="3"/>
  <c r="M59" i="3"/>
  <c r="M60" i="3"/>
  <c r="M61" i="3"/>
  <c r="I61" i="3" s="1"/>
  <c r="F61" i="3" s="1"/>
  <c r="M62" i="3"/>
  <c r="M63" i="3"/>
  <c r="M64" i="3"/>
  <c r="I64" i="3" s="1"/>
  <c r="F64" i="3" s="1"/>
  <c r="M65" i="3"/>
  <c r="I65" i="3" s="1"/>
  <c r="F65" i="3" s="1"/>
  <c r="M56" i="3"/>
  <c r="I56" i="3" s="1"/>
  <c r="F56" i="3" s="1"/>
  <c r="I59" i="3"/>
  <c r="F59" i="3" s="1"/>
  <c r="I60" i="3"/>
  <c r="F60" i="3" s="1"/>
  <c r="I62" i="3"/>
  <c r="F62" i="3" s="1"/>
  <c r="I63" i="3"/>
  <c r="F63" i="3" s="1"/>
  <c r="I66" i="3"/>
  <c r="I67" i="3"/>
  <c r="I68" i="3"/>
  <c r="F68" i="3" s="1"/>
  <c r="F66" i="3"/>
  <c r="F67" i="3"/>
  <c r="I54" i="3"/>
  <c r="F54" i="3" s="1"/>
  <c r="I50" i="3"/>
  <c r="F50" i="3" s="1"/>
  <c r="I49" i="3"/>
  <c r="L49" i="3"/>
  <c r="T49" i="3"/>
  <c r="U49" i="3"/>
  <c r="S49" i="3"/>
  <c r="P49" i="3"/>
  <c r="G49" i="3"/>
  <c r="H49" i="3"/>
  <c r="F51" i="3"/>
  <c r="I47" i="3"/>
  <c r="F46" i="3"/>
  <c r="I45" i="3"/>
  <c r="I42" i="3"/>
  <c r="I41" i="3"/>
  <c r="F43" i="3"/>
  <c r="I44" i="3"/>
  <c r="F40" i="3"/>
  <c r="I39" i="3"/>
  <c r="I38" i="3"/>
  <c r="I36" i="3"/>
  <c r="I35" i="3"/>
  <c r="F37" i="3"/>
  <c r="F34" i="3"/>
  <c r="I33" i="3"/>
  <c r="I32" i="3"/>
  <c r="I29" i="3"/>
  <c r="I30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13" i="3"/>
  <c r="I28" i="3"/>
  <c r="I12" i="5" l="1"/>
  <c r="F12" i="5" s="1"/>
  <c r="F53" i="5"/>
  <c r="I53" i="4"/>
  <c r="M12" i="4"/>
  <c r="F28" i="3"/>
  <c r="I58" i="3"/>
  <c r="F58" i="3" s="1"/>
  <c r="F49" i="3"/>
  <c r="F53" i="4" l="1"/>
  <c r="I12" i="4"/>
  <c r="F12" i="4" s="1"/>
  <c r="F99" i="3" l="1"/>
  <c r="F98" i="3"/>
  <c r="F97" i="3"/>
  <c r="F90" i="3"/>
  <c r="M74" i="3"/>
  <c r="I74" i="3" s="1"/>
  <c r="I73" i="3"/>
  <c r="I69" i="3"/>
  <c r="F69" i="3" s="1"/>
  <c r="F52" i="3"/>
  <c r="F48" i="3"/>
  <c r="F47" i="3"/>
  <c r="F45" i="3"/>
  <c r="F44" i="3"/>
  <c r="F42" i="3"/>
  <c r="F41" i="3"/>
  <c r="F39" i="3"/>
  <c r="F38" i="3"/>
  <c r="F36" i="3"/>
  <c r="F35" i="3"/>
  <c r="F33" i="3"/>
  <c r="F32" i="3"/>
  <c r="F30" i="3"/>
  <c r="F29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I55" i="3" l="1"/>
  <c r="F55" i="3" s="1"/>
  <c r="I53" i="3"/>
  <c r="F53" i="3" l="1"/>
  <c r="I12" i="3"/>
  <c r="F12" i="3" s="1"/>
  <c r="O13" i="7"/>
  <c r="P13" i="7"/>
  <c r="Q13" i="7"/>
  <c r="N13" i="7"/>
  <c r="M13" i="7"/>
  <c r="J13" i="7"/>
  <c r="K13" i="7"/>
  <c r="L13" i="7"/>
  <c r="G13" i="7"/>
  <c r="E12" i="7"/>
  <c r="I12" i="7" l="1"/>
  <c r="E13" i="7"/>
  <c r="L12" i="7" s="1"/>
  <c r="H13" i="7"/>
  <c r="H12" i="7"/>
  <c r="J12" i="7"/>
  <c r="P12" i="7"/>
  <c r="O12" i="7"/>
  <c r="N12" i="7"/>
  <c r="M12" i="7"/>
  <c r="K12" i="7"/>
  <c r="G12" i="7"/>
  <c r="Q12" i="7" l="1"/>
</calcChain>
</file>

<file path=xl/sharedStrings.xml><?xml version="1.0" encoding="utf-8"?>
<sst xmlns="http://schemas.openxmlformats.org/spreadsheetml/2006/main" count="8502" uniqueCount="510">
  <si>
    <t>57 Форма</t>
  </si>
  <si>
    <t>Учреждение</t>
  </si>
  <si>
    <t>$Учреждение$</t>
  </si>
  <si>
    <t>Отчетный период</t>
  </si>
  <si>
    <t>#ОтчетныйПериод.Наименование#</t>
  </si>
  <si>
    <t>Сборка</t>
  </si>
  <si>
    <t>$Сборка$</t>
  </si>
  <si>
    <t>#КодыСтрок</t>
  </si>
  <si>
    <t>#КодыСтолбцов</t>
  </si>
  <si>
    <t>#Конец_Закладки</t>
  </si>
  <si>
    <t>Травмы и отравления и некоторые другие последствия воздействия внешних причин (класс Х1Х МКБ-10</t>
  </si>
  <si>
    <t xml:space="preserve">код  по МКБ - 10 </t>
  </si>
  <si>
    <t>Всего,
из них:</t>
  </si>
  <si>
    <t>S00-T98</t>
  </si>
  <si>
    <t>травмы головы,  всего:</t>
  </si>
  <si>
    <t>S00-S09</t>
  </si>
  <si>
    <t>из них: перелом черепа и лицевых костей</t>
  </si>
  <si>
    <t>S02</t>
  </si>
  <si>
    <t xml:space="preserve">             травмы глаза и глазницы</t>
  </si>
  <si>
    <t>S05</t>
  </si>
  <si>
    <t xml:space="preserve">             внутричерепные травмы</t>
  </si>
  <si>
    <t>S06</t>
  </si>
  <si>
    <t>травмы шеи, всего:</t>
  </si>
  <si>
    <t>S10-S19</t>
  </si>
  <si>
    <t>из них: перелом шейного отдела позвоночника</t>
  </si>
  <si>
    <t>S12</t>
  </si>
  <si>
    <t xml:space="preserve">             травма нервов и спинного мозга на уровне шеи</t>
  </si>
  <si>
    <t>S14</t>
  </si>
  <si>
    <t>травмы грудной клетки, всего</t>
  </si>
  <si>
    <t>S20-S29</t>
  </si>
  <si>
    <t>из них: перелом ребра(рёбер), грудины и грудного отдела позвоночника</t>
  </si>
  <si>
    <t>S22</t>
  </si>
  <si>
    <t xml:space="preserve">             травма сердца </t>
  </si>
  <si>
    <t>S26</t>
  </si>
  <si>
    <t xml:space="preserve">             травма других и неуточненных органов грудной клетки</t>
  </si>
  <si>
    <t>S27</t>
  </si>
  <si>
    <t>травмы живота, нижней части спины, поясничного отдела позвоночника и таза, всего:</t>
  </si>
  <si>
    <t>S30-S39</t>
  </si>
  <si>
    <t>из них: перелом пояснично-крестцового отдела позвоночника и костей таза</t>
  </si>
  <si>
    <t>S32</t>
  </si>
  <si>
    <t xml:space="preserve">             травма органов брюшной полости</t>
  </si>
  <si>
    <t>S36</t>
  </si>
  <si>
    <t xml:space="preserve">             травма тазовых органов</t>
  </si>
  <si>
    <t>S37</t>
  </si>
  <si>
    <t>травмы плечевого пояса и плеча, всего</t>
  </si>
  <si>
    <t>S40-S49</t>
  </si>
  <si>
    <t>из них: перелом на уровне плечевого пояса и плеча</t>
  </si>
  <si>
    <t>S42</t>
  </si>
  <si>
    <t xml:space="preserve">травмы локтя и предплечья, всего </t>
  </si>
  <si>
    <t>S50-S59</t>
  </si>
  <si>
    <t>из них: перелом костей предплечья</t>
  </si>
  <si>
    <t>S52</t>
  </si>
  <si>
    <t>травмы запястья и кисти, всего:</t>
  </si>
  <si>
    <t>S60-S69</t>
  </si>
  <si>
    <t>из них перелом на уровне запястья и кисти</t>
  </si>
  <si>
    <t>S62</t>
  </si>
  <si>
    <t>травмы области тазобедренного сустава и бедра, всего:</t>
  </si>
  <si>
    <t>S70-S79</t>
  </si>
  <si>
    <t>из них: перелом бедренной кости</t>
  </si>
  <si>
    <t>S72</t>
  </si>
  <si>
    <t>травмы колена и голени, всего:</t>
  </si>
  <si>
    <t>S80-S89</t>
  </si>
  <si>
    <t>из них: перелом костей голени, включая голеностопный сустав</t>
  </si>
  <si>
    <t>S82</t>
  </si>
  <si>
    <t xml:space="preserve">травмы области голеностопного сустава и стопы, всего </t>
  </si>
  <si>
    <t>S90-S99</t>
  </si>
  <si>
    <t>из них: перелом стопы, исключая перелом голеностопного  сустава</t>
  </si>
  <si>
    <t>S92</t>
  </si>
  <si>
    <t>травмы неуточненной части туловища, конечности или области тела</t>
  </si>
  <si>
    <t>Т08-Т14</t>
  </si>
  <si>
    <t>последствия проникновения инородного тела через естественные отверстия</t>
  </si>
  <si>
    <t>Т15-Т19</t>
  </si>
  <si>
    <t>Т20-Т32</t>
  </si>
  <si>
    <t>отморожения</t>
  </si>
  <si>
    <t>Т33-Т35</t>
  </si>
  <si>
    <t>отравления лекарственными средствами, медикаментами и биологическими веществами, всего</t>
  </si>
  <si>
    <t>Т36-Т50</t>
  </si>
  <si>
    <t>из них: отравление наркотиками</t>
  </si>
  <si>
    <t>Т40,0-6</t>
  </si>
  <si>
    <t xml:space="preserve">             отравление психотропными средствами</t>
  </si>
  <si>
    <t>Т43</t>
  </si>
  <si>
    <t>токсическое действие веществ, преимущественно немедицинского назначения, всего:</t>
  </si>
  <si>
    <t>Т51-Т65</t>
  </si>
  <si>
    <t>из них: токсическое действие алкоголя</t>
  </si>
  <si>
    <t>Т51</t>
  </si>
  <si>
    <t>другие и неуточненные эффекты воздействия внешних причин</t>
  </si>
  <si>
    <t>Т66-Т78</t>
  </si>
  <si>
    <t>Т79</t>
  </si>
  <si>
    <t>осложнения хирургических и терапевтических вмешательств</t>
  </si>
  <si>
    <t>Т80-Т88</t>
  </si>
  <si>
    <t>Т90-Т98</t>
  </si>
  <si>
    <t>Внешние причины заболеваемости и смертности (класс ХХ МКБ-10).</t>
  </si>
  <si>
    <t>Внешние причины заболеваемости и смертности, всего</t>
  </si>
  <si>
    <t>Транспортные несчастные случаи (V01-V99)</t>
  </si>
  <si>
    <t>Другие внешние причины (W00-X59)</t>
  </si>
  <si>
    <t>Преднамеренное самоповреждение</t>
  </si>
  <si>
    <t>Всего</t>
  </si>
  <si>
    <t>в т.ч. автотранспортные несчастные случаи</t>
  </si>
  <si>
    <t>из них</t>
  </si>
  <si>
    <t>из гр.10:</t>
  </si>
  <si>
    <t>из них:</t>
  </si>
  <si>
    <t>случайное утопление</t>
  </si>
  <si>
    <t>воздействие дыма, огня и пламени</t>
  </si>
  <si>
    <t>случайное отравление</t>
  </si>
  <si>
    <t>наркотиками</t>
  </si>
  <si>
    <t>алкоголем</t>
  </si>
  <si>
    <t>V01-Y98</t>
  </si>
  <si>
    <t>V01-V99</t>
  </si>
  <si>
    <t>*</t>
  </si>
  <si>
    <t>W00-X59</t>
  </si>
  <si>
    <t>W65-W74</t>
  </si>
  <si>
    <t>Х00-Х09</t>
  </si>
  <si>
    <t>Х40-Х49</t>
  </si>
  <si>
    <t>Х42</t>
  </si>
  <si>
    <t>Х45</t>
  </si>
  <si>
    <t>Х60-Х84</t>
  </si>
  <si>
    <t>Х62</t>
  </si>
  <si>
    <t>Х65</t>
  </si>
  <si>
    <t>Х85-Y09</t>
  </si>
  <si>
    <t>Y10-Y34</t>
  </si>
  <si>
    <t>Y35-Y38</t>
  </si>
  <si>
    <t>Y40-Y84</t>
  </si>
  <si>
    <t>Y85-Y89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</si>
  <si>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</si>
  <si>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</si>
  <si>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</si>
  <si>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</si>
  <si>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</si>
  <si>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</si>
  <si>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</si>
  <si>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</si>
  <si>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</si>
  <si>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</si>
  <si>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</si>
  <si>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</si>
  <si>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</si>
  <si>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</si>
  <si>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</si>
  <si>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</si>
  <si>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</si>
  <si>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</si>
  <si>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</si>
  <si>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</si>
  <si>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</si>
  <si>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</si>
  <si>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</si>
  <si>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</si>
  <si>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</si>
  <si>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</si>
  <si>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</si>
  <si>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</si>
  <si>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</si>
  <si>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</si>
  <si>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</si>
  <si>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</si>
  <si>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</si>
  <si>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</si>
  <si>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</si>
  <si>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</si>
  <si>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</si>
  <si>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</si>
  <si>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</si>
  <si>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</si>
  <si>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</si>
  <si>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</si>
  <si>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</si>
  <si>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</si>
  <si>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</si>
  <si>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</si>
  <si>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</si>
  <si>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</si>
  <si>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</si>
  <si>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</si>
  <si>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</si>
  <si>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</si>
  <si>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</si>
  <si>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</si>
  <si>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</si>
  <si>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</si>
  <si>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</si>
  <si>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</si>
  <si>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</si>
  <si>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</si>
  <si>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</si>
  <si>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</si>
  <si>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</si>
  <si>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</si>
  <si>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</si>
  <si>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</si>
  <si>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</si>
  <si>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</si>
  <si>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</si>
  <si>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</si>
  <si>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</si>
  <si>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</si>
  <si>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</si>
  <si>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</si>
  <si>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</si>
  <si>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</si>
  <si>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</si>
  <si>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</si>
  <si>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</si>
  <si>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</si>
  <si>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</si>
  <si>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</si>
  <si>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040_1</t>
  </si>
  <si>
    <t>Травмы по характеру и соответствующие им внешние причины у детей (0-17 лет включительно)</t>
  </si>
  <si>
    <t>Травмы по характеру и соответствующие им внешние причины у взрослых (18 лет и более)</t>
  </si>
  <si>
    <t>Травмы по характеру и соответствующие им внешние причины у взрослых старше трудоспособного возраста</t>
  </si>
  <si>
    <t>№ строки</t>
  </si>
  <si>
    <t>Руководитель организации</t>
  </si>
  <si>
    <t>(подпись)</t>
  </si>
  <si>
    <t>(Ф.И.О.)</t>
  </si>
  <si>
    <t>Должностное лицо, ответственное за составление формы</t>
  </si>
  <si>
    <t>(должность)</t>
  </si>
  <si>
    <t>Контактный телефон</t>
  </si>
  <si>
    <t>Дата составления документа</t>
  </si>
  <si>
    <t>(дата составления документа)</t>
  </si>
  <si>
    <t>ФЕДЕРАЛЬНОЕ ГОСУДАРСТВЕННОЕ СТАТИСТИЧЕСКОЕ НАБЛЮДЕНИЕ</t>
  </si>
  <si>
    <t>КОНФИДЕНЦИАЛЬНОСТЬ ГАРАНТИРУЕТСЯ ПОЛУЧАТЕЛЕМ ИНФОРМАЦИИ</t>
  </si>
  <si>
    <t xml:space="preserve"> Нарушение порядка представления статистической информации, а равно представление недостоверной статистической информации влечет ответственность,</t>
  </si>
  <si>
    <t>установленную Законом Российской Федерации «Об ответственности за нарушение порядка представления государственной статистической отчетности»</t>
  </si>
  <si>
    <t>от 13.05.92 г. № 2761-1</t>
  </si>
  <si>
    <t>Сведения о травмах, отравлениях и некоторых других</t>
  </si>
  <si>
    <t>последствиях воздействия внешних причин</t>
  </si>
  <si>
    <t>за 20________год</t>
  </si>
  <si>
    <t>Представляют :</t>
  </si>
  <si>
    <t>Сроки представления</t>
  </si>
  <si>
    <t>Форма № 57</t>
  </si>
  <si>
    <t>Амбулаторно-поликлинические учреждения (подразделения)</t>
  </si>
  <si>
    <t>5 января</t>
  </si>
  <si>
    <t>-  центральной районной (городской) больнице, рай(гор)здравотделу</t>
  </si>
  <si>
    <t>Центральная районная (городская) больница (рай(гор)здравотдел) сводный отчет:</t>
  </si>
  <si>
    <t>в установленные последним сроки</t>
  </si>
  <si>
    <t>Утверждена Приказом Росстата</t>
  </si>
  <si>
    <t>- органу управления здравоохранением республики, края, области, автономного округа, города федерального значения</t>
  </si>
  <si>
    <t xml:space="preserve"> Об утверждении формы от </t>
  </si>
  <si>
    <t>Органы управления здравоохранением республики, края, области, автономного округа, города федерального значения:</t>
  </si>
  <si>
    <t>- Минздраву России</t>
  </si>
  <si>
    <t>Минздрав России годовой отчеты в целом по России и в разрезе субъектов Российской Федерации</t>
  </si>
  <si>
    <t>25 марта</t>
  </si>
  <si>
    <t>- Госкомстату России</t>
  </si>
  <si>
    <t>Годовая</t>
  </si>
  <si>
    <t>Наименование отчитывающейся организации:</t>
  </si>
  <si>
    <t xml:space="preserve">Почтовый адрес:         </t>
  </si>
  <si>
    <t xml:space="preserve"> Код формы по ОКУД</t>
  </si>
  <si>
    <t>Код(проставляет отчитывающаяся организация)</t>
  </si>
  <si>
    <t>отчитывающейся организации по ОКПО</t>
  </si>
  <si>
    <t>вида деятельности по ОКДП</t>
  </si>
  <si>
    <t>отрасли по ОКОНХ</t>
  </si>
  <si>
    <t>территории по ОКАТО</t>
  </si>
  <si>
    <t>министерства (ведомства) органа управления по ОКОГУ</t>
  </si>
  <si>
    <t>0609380</t>
  </si>
  <si>
    <t>#Закладка Код=Общее Наименование=Шапка</t>
  </si>
  <si>
    <t>#Закладка Код=Реквизиты Наименование=Реквизиты</t>
  </si>
  <si>
    <t>$Руководитель$</t>
  </si>
  <si>
    <t>$Ответственный$</t>
  </si>
  <si>
    <t>$Должность$</t>
  </si>
  <si>
    <t>$Телефон$</t>
  </si>
  <si>
    <t>$ДатаСоставления$</t>
  </si>
  <si>
    <t>Сборка:</t>
  </si>
  <si>
    <t>$ДопПараметр$</t>
  </si>
  <si>
    <t>#Закладка Код=Таблица3000 Наименование=Таблица3000</t>
  </si>
  <si>
    <t>#Закладка Код=Таблица2000 Наименование=Таблица2000</t>
  </si>
  <si>
    <t>х</t>
  </si>
  <si>
    <t>x</t>
  </si>
  <si>
    <t>#Закладка Код=Таблица1000 Наименование=Таблица1000</t>
  </si>
  <si>
    <t>$Код2$</t>
  </si>
  <si>
    <t>$Код3$</t>
  </si>
  <si>
    <t>$Код4$</t>
  </si>
  <si>
    <t>$Код5$</t>
  </si>
  <si>
    <t>$Код6$</t>
  </si>
  <si>
    <t>$НаименованиеМО$</t>
  </si>
  <si>
    <t>$ПочтовыйАдрес$</t>
  </si>
  <si>
    <t>Некотрые ранние осложнения травм (сепсис, гангрена - после травматического повреждения, ожоговая болезнь, синдром длительного сдавливания)</t>
  </si>
  <si>
    <t>последствия травм, отравлений и других последствий внешних причин. (посттравматические и послеоперационные дефекты костей, внутренних органов, кожи и подкожной клетчатки; ложныеные суставы,последствия отравлений)</t>
  </si>
  <si>
    <t>перенос данных с предыдущего годового отчета, таб. 1000, гр. 4</t>
  </si>
  <si>
    <t>3_1</t>
  </si>
  <si>
    <t>Х</t>
  </si>
  <si>
    <t>4_1</t>
  </si>
  <si>
    <r>
      <t xml:space="preserve">Нападение </t>
    </r>
    <r>
      <rPr>
        <b/>
        <sz val="8"/>
        <rFont val="Tahoma"/>
        <family val="2"/>
        <charset val="204"/>
      </rPr>
      <t>(драки, укусы животных)</t>
    </r>
  </si>
  <si>
    <r>
      <t xml:space="preserve">повреждение с неопределёнными намерениями </t>
    </r>
    <r>
      <rPr>
        <b/>
        <sz val="8"/>
        <rFont val="Tahoma"/>
        <family val="2"/>
        <charset val="204"/>
      </rPr>
      <t>(бытовая травма, случайные повреждения, производственная травма)</t>
    </r>
  </si>
  <si>
    <r>
      <t xml:space="preserve">Действия, предусмотренные законом, военные операции и терроризм </t>
    </r>
    <r>
      <rPr>
        <b/>
        <sz val="8"/>
        <rFont val="Tahoma"/>
        <family val="2"/>
        <charset val="204"/>
      </rPr>
      <t>(военная травма)</t>
    </r>
  </si>
  <si>
    <r>
      <t xml:space="preserve">Осложнения терапевтических и хирургических вмешательств </t>
    </r>
    <r>
      <rPr>
        <b/>
        <sz val="8"/>
        <rFont val="Tahoma"/>
        <family val="2"/>
        <charset val="204"/>
      </rPr>
      <t>(только смертельные случаи)</t>
    </r>
  </si>
  <si>
    <r>
      <t>Последствия воздействия внешних причин заболеваемости и смертности</t>
    </r>
    <r>
      <rPr>
        <b/>
        <sz val="8"/>
        <rFont val="Tahoma"/>
        <family val="2"/>
        <charset val="204"/>
      </rPr>
      <t xml:space="preserve"> (вибрационня болезнь (стр.042), сепсис как осложнение травмы (стр. 040_1))</t>
    </r>
  </si>
  <si>
    <r>
      <t xml:space="preserve">Всего </t>
    </r>
    <r>
      <rPr>
        <b/>
        <sz val="8"/>
        <rFont val="Tahoma"/>
        <family val="2"/>
        <charset val="204"/>
      </rPr>
      <t>(самоубийства завершенные и незавершенные)</t>
    </r>
  </si>
  <si>
    <t>перенос данных с предыдущего годового отчета, таб. 2000, гр. 4</t>
  </si>
  <si>
    <t>перенос данных с предыдущего годового отчета, таб. 3000, гр. 4</t>
  </si>
  <si>
    <t>Травматизм на 1000 населения и доля  соответствующей им внешние причины у детей (0-17 лет включительно)</t>
  </si>
  <si>
    <t>Зарегистрированные травмы, отравления, осложнения и последствия.</t>
  </si>
  <si>
    <t>На 1000 населения</t>
  </si>
  <si>
    <t>Доля транспортных несчастных случаев (всего)</t>
  </si>
  <si>
    <t>Доля других внешних причин (W00-X59)</t>
  </si>
  <si>
    <t>Доля преднамеренных самоповреждений (всего) Х60-Х84</t>
  </si>
  <si>
    <t>Доля нападений (драки, укусы животных)</t>
  </si>
  <si>
    <t>Доля повреждение с неопределёнными намерениями (бытовая травма, случайные повреждения, производственная травма)</t>
  </si>
  <si>
    <t>Доля действий, предусмотренных законом (военные операции, терроризм)</t>
  </si>
  <si>
    <t>Доля осложнений после терапевтических и хирургических вмешательств (только смертельные случаи)</t>
  </si>
  <si>
    <t xml:space="preserve">Всего,
из них:                                </t>
  </si>
  <si>
    <t xml:space="preserve">Всего,
из них по соответствеющим  причинам (из таб.1000)                            </t>
  </si>
  <si>
    <t>1.1</t>
  </si>
  <si>
    <t>#Закладка Код=Показатели1001 Наименование=Показатели1001</t>
  </si>
  <si>
    <t>Травматизм на 1000 населения и доля  соответствующей им внешние причины у взрослых (18 и более)</t>
  </si>
  <si>
    <r>
      <t>Доля последствий воздействия внешних причин заболеваемости и смертности</t>
    </r>
    <r>
      <rPr>
        <b/>
        <sz val="8"/>
        <rFont val="Tahoma"/>
        <family val="2"/>
        <charset val="204"/>
      </rPr>
      <t xml:space="preserve"> (вибрационня болезнь (стр.042), сепсис как осложнение травмы (стр. 040_1))</t>
    </r>
  </si>
  <si>
    <t>#Закладка Код=Показатели2001 Наименование=Показатели2001</t>
  </si>
  <si>
    <t>001_1</t>
  </si>
  <si>
    <t>Травматизм на 1000 населения и доля  соответствующей им внешние причины у у взрослых старше трудоспособного возраста</t>
  </si>
  <si>
    <t>#Закладка Код=Показатели3001 Наименование=Показатели3001</t>
  </si>
  <si>
    <t>Фамилия И.О. (Иванов И.И.)</t>
  </si>
  <si>
    <t>(номер контактного рабочего телефона)</t>
  </si>
  <si>
    <t xml:space="preserve"> ____________.2016 № ______</t>
  </si>
  <si>
    <t>падения</t>
  </si>
  <si>
    <t>W00-W19</t>
  </si>
  <si>
    <t>7_1</t>
  </si>
  <si>
    <t>травмы конечностей, в том числе:</t>
  </si>
  <si>
    <t>S40-S99</t>
  </si>
  <si>
    <t>016_1</t>
  </si>
  <si>
    <t xml:space="preserve">травматическая ампутация
  плечевого пояса и плеча
</t>
  </si>
  <si>
    <t>S48</t>
  </si>
  <si>
    <t>018_1</t>
  </si>
  <si>
    <t>S58</t>
  </si>
  <si>
    <t>020_1</t>
  </si>
  <si>
    <t xml:space="preserve">  травматическая ампутация предплечья</t>
  </si>
  <si>
    <t>S68</t>
  </si>
  <si>
    <t>022_1</t>
  </si>
  <si>
    <t xml:space="preserve">травматическая ампутация запястья и кисти
</t>
  </si>
  <si>
    <t>S78</t>
  </si>
  <si>
    <t>024_1</t>
  </si>
  <si>
    <t xml:space="preserve">травматическая ампутация области тазобедренного сустава и бедра
</t>
  </si>
  <si>
    <t>S88</t>
  </si>
  <si>
    <t>026_1</t>
  </si>
  <si>
    <t xml:space="preserve">травматическая ампутация голени
</t>
  </si>
  <si>
    <t xml:space="preserve">травматическая ампутация
на уровне голеностопного
сустава и стопы
</t>
  </si>
  <si>
    <t>S98</t>
  </si>
  <si>
    <t>028_1</t>
  </si>
  <si>
    <t>Т20-Т30</t>
  </si>
  <si>
    <t>термические и химические ожоги, в том числе:</t>
  </si>
  <si>
    <t>термические ожоги</t>
  </si>
  <si>
    <t>**</t>
  </si>
  <si>
    <t>033_1</t>
  </si>
  <si>
    <t>химические ожоги</t>
  </si>
  <si>
    <t>***</t>
  </si>
  <si>
    <t>033_2</t>
  </si>
  <si>
    <t xml:space="preserve">отравление лекарствен-
ными  средствами, 
медикаментами и
биологическими 
веществами, всего
</t>
  </si>
  <si>
    <t xml:space="preserve">из них: отравление неопиоидными  анальгезирующими,  жаропонижающими и противоревматическими средствами
</t>
  </si>
  <si>
    <t>Т39</t>
  </si>
  <si>
    <t>035_1</t>
  </si>
  <si>
    <t>43</t>
  </si>
  <si>
    <t>44</t>
  </si>
  <si>
    <t xml:space="preserve">         из них: опием</t>
  </si>
  <si>
    <t>Т40.0</t>
  </si>
  <si>
    <t>036_1</t>
  </si>
  <si>
    <t>45</t>
  </si>
  <si>
    <t>героином</t>
  </si>
  <si>
    <t>Т40.1</t>
  </si>
  <si>
    <t>036_2</t>
  </si>
  <si>
    <t>46</t>
  </si>
  <si>
    <t xml:space="preserve">                      другими 
                     опиоидами
</t>
  </si>
  <si>
    <t>Т40.2</t>
  </si>
  <si>
    <t>036_3</t>
  </si>
  <si>
    <t>47</t>
  </si>
  <si>
    <t xml:space="preserve">                      метадоном</t>
  </si>
  <si>
    <t>Т40.3</t>
  </si>
  <si>
    <t>036_4</t>
  </si>
  <si>
    <t>48</t>
  </si>
  <si>
    <t xml:space="preserve">                      другими 
                      синтетическими 
                      наркотиками
</t>
  </si>
  <si>
    <t>T40.4</t>
  </si>
  <si>
    <t>036_5</t>
  </si>
  <si>
    <t>49</t>
  </si>
  <si>
    <t xml:space="preserve">     кокаином</t>
  </si>
  <si>
    <t>Т40.5</t>
  </si>
  <si>
    <t>036_6</t>
  </si>
  <si>
    <t>50</t>
  </si>
  <si>
    <t xml:space="preserve">                      другими и
                      неуточненными
                      наркотиками
</t>
  </si>
  <si>
    <t>T40.6</t>
  </si>
  <si>
    <t>036_7</t>
  </si>
  <si>
    <t>51</t>
  </si>
  <si>
    <t xml:space="preserve">      отравление 
     психодислептиками
</t>
  </si>
  <si>
    <t>T40.7-T40.9</t>
  </si>
  <si>
    <t>036_8</t>
  </si>
  <si>
    <t>52</t>
  </si>
  <si>
    <t xml:space="preserve">                      каннабисом 
                     (производными)
</t>
  </si>
  <si>
    <t>Т40.7</t>
  </si>
  <si>
    <t>036_9</t>
  </si>
  <si>
    <t>53</t>
  </si>
  <si>
    <t xml:space="preserve">                     лизергидом (ЛСД)</t>
  </si>
  <si>
    <t>Т40.8</t>
  </si>
  <si>
    <t>036_10</t>
  </si>
  <si>
    <t>54</t>
  </si>
  <si>
    <t xml:space="preserve">      отравление 
      противосудорожными, 
      седативными,  снотвор-
      ными и противопаркин-
      соническими средствами
</t>
  </si>
  <si>
    <t>Т42</t>
  </si>
  <si>
    <t>036_11</t>
  </si>
  <si>
    <t>55</t>
  </si>
  <si>
    <t xml:space="preserve">        из них: барбитуратами</t>
  </si>
  <si>
    <t>Т42.3</t>
  </si>
  <si>
    <t>036_12</t>
  </si>
  <si>
    <t>56</t>
  </si>
  <si>
    <t xml:space="preserve">                      бензодиазепинами</t>
  </si>
  <si>
    <t>Т42.4</t>
  </si>
  <si>
    <t>036_13</t>
  </si>
  <si>
    <t>57</t>
  </si>
  <si>
    <t>58</t>
  </si>
  <si>
    <t xml:space="preserve">        из них: 
          антидепрессантами
</t>
  </si>
  <si>
    <t>Т43.0-Т43.2</t>
  </si>
  <si>
    <t>037_1</t>
  </si>
  <si>
    <t>59</t>
  </si>
  <si>
    <t xml:space="preserve">          антипсихотическими и
          нейролептическими 
          препаратами
</t>
  </si>
  <si>
    <t>Т43.3-Т43.5</t>
  </si>
  <si>
    <t>037_2</t>
  </si>
  <si>
    <t>60</t>
  </si>
  <si>
    <t xml:space="preserve">          психостимулирующими
          средствами
</t>
  </si>
  <si>
    <t>Т43.6</t>
  </si>
  <si>
    <t>037_3</t>
  </si>
  <si>
    <t>61</t>
  </si>
  <si>
    <t>62</t>
  </si>
  <si>
    <t>63</t>
  </si>
  <si>
    <t xml:space="preserve">                      из него: этанола</t>
  </si>
  <si>
    <t>Т51.0</t>
  </si>
  <si>
    <t>039_1</t>
  </si>
  <si>
    <t>64</t>
  </si>
  <si>
    <t xml:space="preserve">                                     метанола</t>
  </si>
  <si>
    <t>Т51.1</t>
  </si>
  <si>
    <t>039_2</t>
  </si>
  <si>
    <t>65</t>
  </si>
  <si>
    <t xml:space="preserve">        токсическое действие 
        органических 
        растворителей 
</t>
  </si>
  <si>
    <t>Т52</t>
  </si>
  <si>
    <t>039_3</t>
  </si>
  <si>
    <t>66</t>
  </si>
  <si>
    <t xml:space="preserve">        токсическое действие 
        разъедающих веществ
</t>
  </si>
  <si>
    <t>Т54</t>
  </si>
  <si>
    <t>039_4</t>
  </si>
  <si>
    <t>67</t>
  </si>
  <si>
    <t xml:space="preserve">           из них: едких кислот</t>
  </si>
  <si>
    <t>Т54.2</t>
  </si>
  <si>
    <t>039_5</t>
  </si>
  <si>
    <t>68</t>
  </si>
  <si>
    <t xml:space="preserve">                        едких щелочей</t>
  </si>
  <si>
    <t>Т54.3</t>
  </si>
  <si>
    <t>039_6</t>
  </si>
  <si>
    <t>69</t>
  </si>
  <si>
    <t xml:space="preserve">    токсическое действие 
    металлов
</t>
  </si>
  <si>
    <t>Т56</t>
  </si>
  <si>
    <t>039_7</t>
  </si>
  <si>
    <t>70</t>
  </si>
  <si>
    <t xml:space="preserve">    токсическое действие
    других неорганических
    веществ 
</t>
  </si>
  <si>
    <t>Т57</t>
  </si>
  <si>
    <t>039_8</t>
  </si>
  <si>
    <t>71</t>
  </si>
  <si>
    <t xml:space="preserve">    токсическое действие окиси
    углерода
</t>
  </si>
  <si>
    <t>Т58</t>
  </si>
  <si>
    <t>039_9</t>
  </si>
  <si>
    <t>72</t>
  </si>
  <si>
    <t xml:space="preserve">    токсическое действие дру- 
    гих газов, дымов и паров
</t>
  </si>
  <si>
    <t>Т59</t>
  </si>
  <si>
    <t>039_10</t>
  </si>
  <si>
    <t>73</t>
  </si>
  <si>
    <t xml:space="preserve">    токсическое действие
    пестицидов
</t>
  </si>
  <si>
    <t>Т60</t>
  </si>
  <si>
    <t>039_11</t>
  </si>
  <si>
    <t>74</t>
  </si>
  <si>
    <t xml:space="preserve">    токсическое действие 
    других ядовитых веществ, 
    содержащихся в съеденных 
    пищевых продуктах 
</t>
  </si>
  <si>
    <t>Т62</t>
  </si>
  <si>
    <t>039_12</t>
  </si>
  <si>
    <t>75</t>
  </si>
  <si>
    <t xml:space="preserve">     токсическое действие 
    других и неуточненных 
    веществ
</t>
  </si>
  <si>
    <t>Т65</t>
  </si>
  <si>
    <t>039_13</t>
  </si>
  <si>
    <t>76</t>
  </si>
  <si>
    <t xml:space="preserve">           из них: других 
              уточненных веществ
</t>
  </si>
  <si>
    <t>Т65.8</t>
  </si>
  <si>
    <t>039_14</t>
  </si>
  <si>
    <t>77</t>
  </si>
  <si>
    <t xml:space="preserve">                 неуточненного 
                 вещества 
</t>
  </si>
  <si>
    <t>Т65.9</t>
  </si>
  <si>
    <t>039_15</t>
  </si>
  <si>
    <t>78</t>
  </si>
  <si>
    <t>79</t>
  </si>
  <si>
    <t xml:space="preserve">      из них: эффекты 
            воздействия высокой
            температуры
</t>
  </si>
  <si>
    <t>T67</t>
  </si>
  <si>
    <t>040_2</t>
  </si>
  <si>
    <t>80</t>
  </si>
  <si>
    <t xml:space="preserve">                   эффекты воздейст-
                   вия низкой 
                   температуры
</t>
  </si>
  <si>
    <t>Т68-T69</t>
  </si>
  <si>
    <t>040_3</t>
  </si>
  <si>
    <t>81</t>
  </si>
  <si>
    <t xml:space="preserve">                   удушение</t>
  </si>
  <si>
    <t>Т71</t>
  </si>
  <si>
    <t>040_4</t>
  </si>
  <si>
    <t>82</t>
  </si>
  <si>
    <t xml:space="preserve">                   поражение молнией</t>
  </si>
  <si>
    <t>Т75.0</t>
  </si>
  <si>
    <t>040_5</t>
  </si>
  <si>
    <t>83</t>
  </si>
  <si>
    <t xml:space="preserve">                   утопление</t>
  </si>
  <si>
    <t>Т75.1</t>
  </si>
  <si>
    <t>040_6</t>
  </si>
  <si>
    <t>84</t>
  </si>
  <si>
    <t xml:space="preserve">                   воздействие элект-
                   рического тока
</t>
  </si>
  <si>
    <t>Т75.4</t>
  </si>
  <si>
    <t>040_7</t>
  </si>
  <si>
    <t>85</t>
  </si>
  <si>
    <t>86</t>
  </si>
  <si>
    <t>87</t>
  </si>
  <si>
    <t>88</t>
  </si>
  <si>
    <t>X</t>
  </si>
  <si>
    <t xml:space="preserve">  травматическая ампутация
  предплечья</t>
  </si>
  <si>
    <t xml:space="preserve">травматическая ампутация
  запястья и кисти
</t>
  </si>
  <si>
    <t xml:space="preserve"> травматическая ампутация
 области тазобедренного
 сустава и бедра
</t>
  </si>
  <si>
    <t xml:space="preserve">травматическая ампутация
голени
</t>
  </si>
  <si>
    <t xml:space="preserve">из них: отравление неопиоидными  анальгези-
рующими,  жаропонижаю-щими и противоревмати-ческими средствами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</si>
</sst>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2" x14ac:knownFonts="1">
    <font>
      <sz val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Cambria"/>
      <family val="1"/>
      <charset val="204"/>
    </font>
    <font>
      <sz val="10"/>
      <color indexed="9"/>
      <name val="Cambria"/>
      <family val="1"/>
      <charset val="204"/>
    </font>
    <font>
      <sz val="10"/>
      <color indexed="62"/>
      <name val="Cambria"/>
      <family val="1"/>
      <charset val="204"/>
    </font>
    <font>
      <b/>
      <sz val="10"/>
      <color indexed="63"/>
      <name val="Cambria"/>
      <family val="1"/>
      <charset val="204"/>
    </font>
    <font>
      <b/>
      <sz val="10"/>
      <color indexed="52"/>
      <name val="Cambria"/>
      <family val="1"/>
      <charset val="204"/>
    </font>
    <font>
      <b/>
      <sz val="15"/>
      <color indexed="56"/>
      <name val="Cambria"/>
      <family val="1"/>
      <charset val="204"/>
    </font>
    <font>
      <b/>
      <sz val="13"/>
      <color indexed="56"/>
      <name val="Cambria"/>
      <family val="1"/>
      <charset val="204"/>
    </font>
    <font>
      <b/>
      <sz val="11"/>
      <color indexed="56"/>
      <name val="Cambria"/>
      <family val="1"/>
      <charset val="204"/>
    </font>
    <font>
      <b/>
      <sz val="10"/>
      <color indexed="8"/>
      <name val="Cambria"/>
      <family val="1"/>
      <charset val="204"/>
    </font>
    <font>
      <b/>
      <sz val="10"/>
      <color indexed="9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0"/>
      <color indexed="60"/>
      <name val="Cambria"/>
      <family val="1"/>
      <charset val="204"/>
    </font>
    <font>
      <sz val="10"/>
      <color indexed="20"/>
      <name val="Cambria"/>
      <family val="1"/>
      <charset val="204"/>
    </font>
    <font>
      <i/>
      <sz val="10"/>
      <color indexed="23"/>
      <name val="Cambria"/>
      <family val="1"/>
      <charset val="204"/>
    </font>
    <font>
      <sz val="10"/>
      <color indexed="52"/>
      <name val="Cambria"/>
      <family val="1"/>
      <charset val="204"/>
    </font>
    <font>
      <sz val="10"/>
      <color indexed="10"/>
      <name val="Cambria"/>
      <family val="1"/>
      <charset val="204"/>
    </font>
    <font>
      <sz val="10"/>
      <color indexed="17"/>
      <name val="Cambria"/>
      <family val="1"/>
      <charset val="204"/>
    </font>
    <font>
      <b/>
      <u/>
      <sz val="8"/>
      <color indexed="8"/>
      <name val="Tahoma"/>
      <family val="2"/>
      <charset val="204"/>
    </font>
    <font>
      <b/>
      <u/>
      <sz val="8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27"/>
      <name val="Calibri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4">
    <xf numFmtId="0" fontId="0" fillId="0" borderId="0"/>
    <xf numFmtId="0" fontId="45" fillId="2" borderId="0" applyNumberFormat="0" applyBorder="0" applyAlignment="0" applyProtection="0"/>
    <xf numFmtId="0" fontId="5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45" fillId="4" borderId="0" applyNumberFormat="0" applyBorder="0" applyAlignment="0" applyProtection="0"/>
    <xf numFmtId="0" fontId="5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45" fillId="6" borderId="0" applyNumberFormat="0" applyBorder="0" applyAlignment="0" applyProtection="0"/>
    <xf numFmtId="0" fontId="5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45" fillId="8" borderId="0" applyNumberFormat="0" applyBorder="0" applyAlignment="0" applyProtection="0"/>
    <xf numFmtId="0" fontId="5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45" fillId="9" borderId="0" applyNumberFormat="0" applyBorder="0" applyAlignment="0" applyProtection="0"/>
    <xf numFmtId="0" fontId="5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45" fillId="5" borderId="0" applyNumberFormat="0" applyBorder="0" applyAlignment="0" applyProtection="0"/>
    <xf numFmtId="0" fontId="4" fillId="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5" fillId="5" borderId="0" applyNumberFormat="0" applyBorder="0" applyAlignment="0" applyProtection="0"/>
    <xf numFmtId="0" fontId="45" fillId="10" borderId="0" applyNumberFormat="0" applyBorder="0" applyAlignment="0" applyProtection="0"/>
    <xf numFmtId="0" fontId="4" fillId="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" fillId="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5" fillId="12" borderId="0" applyNumberFormat="0" applyBorder="0" applyAlignment="0" applyProtection="0"/>
    <xf numFmtId="0" fontId="45" fillId="13" borderId="0" applyNumberFormat="0" applyBorder="0" applyAlignment="0" applyProtection="0"/>
    <xf numFmtId="0" fontId="4" fillId="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" fillId="14" borderId="0" applyNumberFormat="0" applyBorder="0" applyAlignment="0" applyProtection="0"/>
    <xf numFmtId="0" fontId="45" fillId="8" borderId="0" applyNumberFormat="0" applyBorder="0" applyAlignment="0" applyProtection="0"/>
    <xf numFmtId="0" fontId="4" fillId="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5" fillId="11" borderId="0" applyNumberFormat="0" applyBorder="0" applyAlignment="0" applyProtection="0"/>
    <xf numFmtId="0" fontId="45" fillId="10" borderId="0" applyNumberFormat="0" applyBorder="0" applyAlignment="0" applyProtection="0"/>
    <xf numFmtId="0" fontId="4" fillId="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5" fillId="10" borderId="0" applyNumberFormat="0" applyBorder="0" applyAlignment="0" applyProtection="0"/>
    <xf numFmtId="0" fontId="45" fillId="15" borderId="0" applyNumberFormat="0" applyBorder="0" applyAlignment="0" applyProtection="0"/>
    <xf numFmtId="0" fontId="4" fillId="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5" fillId="5" borderId="0" applyNumberFormat="0" applyBorder="0" applyAlignment="0" applyProtection="0"/>
    <xf numFmtId="0" fontId="46" fillId="16" borderId="0" applyNumberFormat="0" applyBorder="0" applyAlignment="0" applyProtection="0"/>
    <xf numFmtId="0" fontId="4" fillId="0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39" fillId="17" borderId="0" applyNumberFormat="0" applyBorder="0" applyAlignment="0" applyProtection="0"/>
    <xf numFmtId="0" fontId="46" fillId="12" borderId="0" applyNumberFormat="0" applyBorder="0" applyAlignment="0" applyProtection="0"/>
    <xf numFmtId="0" fontId="4" fillId="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39" fillId="12" borderId="0" applyNumberFormat="0" applyBorder="0" applyAlignment="0" applyProtection="0"/>
    <xf numFmtId="0" fontId="46" fillId="13" borderId="0" applyNumberFormat="0" applyBorder="0" applyAlignment="0" applyProtection="0"/>
    <xf numFmtId="0" fontId="4" fillId="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39" fillId="14" borderId="0" applyNumberFormat="0" applyBorder="0" applyAlignment="0" applyProtection="0"/>
    <xf numFmtId="0" fontId="46" fillId="18" borderId="0" applyNumberFormat="0" applyBorder="0" applyAlignment="0" applyProtection="0"/>
    <xf numFmtId="0" fontId="4" fillId="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39" fillId="11" borderId="0" applyNumberFormat="0" applyBorder="0" applyAlignment="0" applyProtection="0"/>
    <xf numFmtId="0" fontId="46" fillId="17" borderId="0" applyNumberFormat="0" applyBorder="0" applyAlignment="0" applyProtection="0"/>
    <xf numFmtId="0" fontId="4" fillId="0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39" fillId="17" borderId="0" applyNumberFormat="0" applyBorder="0" applyAlignment="0" applyProtection="0"/>
    <xf numFmtId="0" fontId="46" fillId="19" borderId="0" applyNumberFormat="0" applyBorder="0" applyAlignment="0" applyProtection="0"/>
    <xf numFmtId="0" fontId="4" fillId="0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39" fillId="5" borderId="0" applyNumberFormat="0" applyBorder="0" applyAlignment="0" applyProtection="0"/>
    <xf numFmtId="0" fontId="46" fillId="20" borderId="0" applyNumberFormat="0" applyBorder="0" applyAlignment="0" applyProtection="0"/>
    <xf numFmtId="0" fontId="4" fillId="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39" fillId="17" borderId="0" applyNumberFormat="0" applyBorder="0" applyAlignment="0" applyProtection="0"/>
    <xf numFmtId="0" fontId="46" fillId="21" borderId="0" applyNumberFormat="0" applyBorder="0" applyAlignment="0" applyProtection="0"/>
    <xf numFmtId="0" fontId="4" fillId="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39" fillId="21" borderId="0" applyNumberFormat="0" applyBorder="0" applyAlignment="0" applyProtection="0"/>
    <xf numFmtId="0" fontId="46" fillId="22" borderId="0" applyNumberFormat="0" applyBorder="0" applyAlignment="0" applyProtection="0"/>
    <xf numFmtId="0" fontId="4" fillId="0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 applyNumberFormat="0" applyBorder="0" applyAlignment="0" applyProtection="0"/>
    <xf numFmtId="0" fontId="46" fillId="18" borderId="0" applyNumberFormat="0" applyBorder="0" applyAlignment="0" applyProtection="0"/>
    <xf numFmtId="0" fontId="4" fillId="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39" fillId="23" borderId="0" applyNumberFormat="0" applyBorder="0" applyAlignment="0" applyProtection="0"/>
    <xf numFmtId="0" fontId="46" fillId="17" borderId="0" applyNumberFormat="0" applyBorder="0" applyAlignment="0" applyProtection="0"/>
    <xf numFmtId="0" fontId="4" fillId="0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39" fillId="17" borderId="0" applyNumberFormat="0" applyBorder="0" applyAlignment="0" applyProtection="0"/>
    <xf numFmtId="0" fontId="46" fillId="24" borderId="0" applyNumberFormat="0" applyBorder="0" applyAlignment="0" applyProtection="0"/>
    <xf numFmtId="0" fontId="4" fillId="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39" fillId="24" borderId="0" applyNumberFormat="0" applyBorder="0" applyAlignment="0" applyProtection="0"/>
    <xf numFmtId="0" fontId="47" fillId="25" borderId="1" applyNumberFormat="0" applyAlignment="0" applyProtection="0"/>
    <xf numFmtId="0" fontId="4" fillId="0" borderId="0" applyNumberFormat="0" applyAlignment="0" applyProtection="0"/>
    <xf numFmtId="0" fontId="12" fillId="5" borderId="2" applyNumberFormat="0" applyAlignment="0" applyProtection="0"/>
    <xf numFmtId="0" fontId="12" fillId="5" borderId="2" applyNumberFormat="0" applyAlignment="0" applyProtection="0"/>
    <xf numFmtId="0" fontId="29" fillId="5" borderId="2" applyNumberFormat="0" applyAlignment="0" applyProtection="0"/>
    <xf numFmtId="0" fontId="48" fillId="26" borderId="3" applyNumberFormat="0" applyAlignment="0" applyProtection="0"/>
    <xf numFmtId="0" fontId="4" fillId="0" borderId="0" applyNumberFormat="0" applyAlignment="0" applyProtection="0"/>
    <xf numFmtId="0" fontId="13" fillId="11" borderId="4" applyNumberFormat="0" applyAlignment="0" applyProtection="0"/>
    <xf numFmtId="0" fontId="13" fillId="11" borderId="4" applyNumberFormat="0" applyAlignment="0" applyProtection="0"/>
    <xf numFmtId="0" fontId="30" fillId="3" borderId="4" applyNumberFormat="0" applyAlignment="0" applyProtection="0"/>
    <xf numFmtId="0" fontId="49" fillId="26" borderId="1" applyNumberFormat="0" applyAlignment="0" applyProtection="0"/>
    <xf numFmtId="0" fontId="4" fillId="0" borderId="0" applyNumberFormat="0" applyAlignment="0" applyProtection="0"/>
    <xf numFmtId="0" fontId="14" fillId="11" borderId="2" applyNumberFormat="0" applyAlignment="0" applyProtection="0"/>
    <xf numFmtId="0" fontId="14" fillId="11" borderId="2" applyNumberFormat="0" applyAlignment="0" applyProtection="0"/>
    <xf numFmtId="0" fontId="31" fillId="3" borderId="2" applyNumberFormat="0" applyAlignment="0" applyProtection="0"/>
    <xf numFmtId="0" fontId="50" fillId="0" borderId="5" applyNumberFormat="0" applyFill="0" applyAlignment="0" applyProtection="0"/>
    <xf numFmtId="0" fontId="4" fillId="0" borderId="0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40" fillId="0" borderId="6" applyNumberFormat="0" applyFill="0" applyAlignment="0" applyProtection="0"/>
    <xf numFmtId="0" fontId="51" fillId="0" borderId="7" applyNumberFormat="0" applyFill="0" applyAlignment="0" applyProtection="0"/>
    <xf numFmtId="0" fontId="4" fillId="0" borderId="0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41" fillId="0" borderId="7" applyNumberFormat="0" applyFill="0" applyAlignment="0" applyProtection="0"/>
    <xf numFmtId="0" fontId="52" fillId="0" borderId="8" applyNumberFormat="0" applyFill="0" applyAlignment="0" applyProtection="0"/>
    <xf numFmtId="0" fontId="4" fillId="0" borderId="0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42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" fillId="0" borderId="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32" fillId="0" borderId="11" applyNumberFormat="0" applyFill="0" applyAlignment="0" applyProtection="0"/>
    <xf numFmtId="0" fontId="54" fillId="27" borderId="12" applyNumberFormat="0" applyAlignment="0" applyProtection="0"/>
    <xf numFmtId="0" fontId="4" fillId="0" borderId="0" applyNumberFormat="0" applyAlignment="0" applyProtection="0"/>
    <xf numFmtId="0" fontId="19" fillId="28" borderId="13" applyNumberFormat="0" applyAlignment="0" applyProtection="0"/>
    <xf numFmtId="0" fontId="19" fillId="28" borderId="13" applyNumberFormat="0" applyAlignment="0" applyProtection="0"/>
    <xf numFmtId="0" fontId="43" fillId="28" borderId="13" applyNumberFormat="0" applyAlignment="0" applyProtection="0"/>
    <xf numFmtId="0" fontId="5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29" borderId="0" applyNumberFormat="0" applyBorder="0" applyAlignment="0" applyProtection="0"/>
    <xf numFmtId="0" fontId="4" fillId="0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3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5" fillId="0" borderId="0"/>
    <xf numFmtId="0" fontId="5" fillId="0" borderId="0"/>
    <xf numFmtId="0" fontId="45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7" fillId="30" borderId="0" applyNumberFormat="0" applyBorder="0" applyAlignment="0" applyProtection="0"/>
    <xf numFmtId="0" fontId="4" fillId="0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34" fillId="4" borderId="0" applyNumberFormat="0" applyBorder="0" applyAlignment="0" applyProtection="0"/>
    <xf numFmtId="0" fontId="5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31" borderId="14" applyNumberFormat="0" applyFont="0" applyAlignment="0" applyProtection="0"/>
    <xf numFmtId="0" fontId="5" fillId="0" borderId="0" applyNumberFormat="0" applyFont="0" applyAlignment="0" applyProtection="0"/>
    <xf numFmtId="0" fontId="5" fillId="7" borderId="15" applyNumberFormat="0" applyFont="0" applyAlignment="0" applyProtection="0"/>
    <xf numFmtId="0" fontId="5" fillId="7" borderId="15" applyNumberFormat="0" applyFont="0" applyAlignment="0" applyProtection="0"/>
    <xf numFmtId="0" fontId="5" fillId="7" borderId="15" applyNumberFormat="0" applyFont="0" applyAlignment="0" applyProtection="0"/>
    <xf numFmtId="0" fontId="59" fillId="0" borderId="16" applyNumberFormat="0" applyFill="0" applyAlignment="0" applyProtection="0"/>
    <xf numFmtId="0" fontId="4" fillId="0" borderId="0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36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1" fillId="32" borderId="0" applyNumberFormat="0" applyBorder="0" applyAlignment="0" applyProtection="0"/>
    <xf numFmtId="0" fontId="4" fillId="0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38" fillId="6" borderId="0" applyNumberFormat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32" fillId="0" borderId="10" applyNumberFormat="0" applyFill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0" borderId="0"/>
    <xf numFmtId="0" fontId="5" fillId="0" borderId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3" fillId="0" borderId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3" fillId="0" borderId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3" fillId="0" borderId="0"/>
  </cellStyleXfs>
  <cellXfs count="310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2" fillId="33" borderId="0" xfId="0" applyFont="1" applyFill="1"/>
    <xf numFmtId="0" fontId="0" fillId="33" borderId="0" xfId="0" applyFill="1"/>
    <xf numFmtId="0" fontId="6" fillId="0" borderId="0" xfId="273" applyFont="1"/>
    <xf numFmtId="0" fontId="6" fillId="0" borderId="18" xfId="273" applyFont="1" applyBorder="1" applyAlignment="1">
      <alignment horizontal="center" vertical="center" wrapText="1"/>
    </xf>
    <xf numFmtId="0" fontId="8" fillId="0" borderId="18" xfId="273" applyFont="1" applyBorder="1" applyAlignment="1">
      <alignment horizontal="center" wrapText="1"/>
    </xf>
    <xf numFmtId="0" fontId="8" fillId="0" borderId="18" xfId="273" applyFont="1" applyBorder="1" applyAlignment="1">
      <alignment horizontal="left" vertical="top" wrapText="1"/>
    </xf>
    <xf numFmtId="0" fontId="8" fillId="0" borderId="19" xfId="273" applyFont="1" applyBorder="1" applyAlignment="1">
      <alignment vertical="top" wrapText="1"/>
    </xf>
    <xf numFmtId="0" fontId="8" fillId="0" borderId="18" xfId="273" applyFont="1" applyBorder="1" applyAlignment="1">
      <alignment vertical="top" wrapText="1"/>
    </xf>
    <xf numFmtId="0" fontId="6" fillId="0" borderId="19" xfId="273" applyFont="1" applyBorder="1" applyAlignment="1">
      <alignment vertical="top" wrapText="1"/>
    </xf>
    <xf numFmtId="49" fontId="8" fillId="0" borderId="18" xfId="273" applyNumberFormat="1" applyFont="1" applyBorder="1" applyAlignment="1">
      <alignment vertical="top" wrapText="1"/>
    </xf>
    <xf numFmtId="0" fontId="6" fillId="0" borderId="18" xfId="273" applyFont="1" applyBorder="1" applyAlignment="1">
      <alignment vertical="top" wrapText="1"/>
    </xf>
    <xf numFmtId="0" fontId="6" fillId="0" borderId="20" xfId="273" applyFont="1" applyBorder="1" applyAlignment="1">
      <alignment vertical="top" wrapText="1"/>
    </xf>
    <xf numFmtId="0" fontId="6" fillId="0" borderId="18" xfId="273" applyFont="1" applyBorder="1"/>
    <xf numFmtId="0" fontId="9" fillId="0" borderId="18" xfId="273" applyFont="1" applyBorder="1" applyAlignment="1">
      <alignment vertical="top" wrapText="1"/>
    </xf>
    <xf numFmtId="0" fontId="9" fillId="0" borderId="20" xfId="273" applyFont="1" applyBorder="1" applyAlignment="1">
      <alignment vertical="top" wrapText="1"/>
    </xf>
    <xf numFmtId="0" fontId="7" fillId="0" borderId="18" xfId="273" applyFont="1" applyBorder="1"/>
    <xf numFmtId="0" fontId="9" fillId="0" borderId="18" xfId="273" applyFont="1" applyBorder="1" applyAlignment="1">
      <alignment horizontal="left" vertical="top" wrapText="1"/>
    </xf>
    <xf numFmtId="0" fontId="7" fillId="0" borderId="18" xfId="273" applyFont="1" applyBorder="1" applyAlignment="1">
      <alignment wrapText="1"/>
    </xf>
    <xf numFmtId="0" fontId="0" fillId="0" borderId="18" xfId="0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6" fillId="0" borderId="20" xfId="273" applyFont="1" applyBorder="1" applyAlignment="1">
      <alignment horizontal="center" vertical="center" wrapText="1"/>
    </xf>
    <xf numFmtId="0" fontId="8" fillId="0" borderId="21" xfId="273" applyFont="1" applyFill="1" applyBorder="1" applyAlignment="1">
      <alignment horizontal="center" vertical="center" wrapText="1"/>
    </xf>
    <xf numFmtId="0" fontId="6" fillId="0" borderId="20" xfId="273" applyFont="1" applyFill="1" applyBorder="1" applyAlignment="1">
      <alignment horizontal="center" vertical="center" wrapText="1"/>
    </xf>
    <xf numFmtId="0" fontId="8" fillId="0" borderId="20" xfId="273" applyFont="1" applyFill="1" applyBorder="1" applyAlignment="1">
      <alignment horizontal="center" vertical="center" wrapText="1"/>
    </xf>
    <xf numFmtId="0" fontId="6" fillId="0" borderId="22" xfId="273" applyFont="1" applyFill="1" applyBorder="1" applyAlignment="1">
      <alignment horizontal="center" vertical="center" wrapText="1"/>
    </xf>
    <xf numFmtId="0" fontId="2" fillId="33" borderId="18" xfId="0" applyFont="1" applyFill="1" applyBorder="1"/>
    <xf numFmtId="0" fontId="0" fillId="33" borderId="18" xfId="0" applyFill="1" applyBorder="1"/>
    <xf numFmtId="0" fontId="8" fillId="0" borderId="23" xfId="273" applyFont="1" applyBorder="1" applyAlignment="1">
      <alignment vertical="top" wrapText="1"/>
    </xf>
    <xf numFmtId="0" fontId="9" fillId="0" borderId="23" xfId="273" applyFont="1" applyBorder="1" applyAlignment="1">
      <alignment vertical="top" wrapText="1"/>
    </xf>
    <xf numFmtId="0" fontId="6" fillId="0" borderId="23" xfId="273" applyFont="1" applyBorder="1" applyAlignment="1">
      <alignment vertical="center" wrapText="1"/>
    </xf>
    <xf numFmtId="0" fontId="7" fillId="0" borderId="23" xfId="273" applyFont="1" applyBorder="1"/>
    <xf numFmtId="0" fontId="6" fillId="0" borderId="23" xfId="273" applyFont="1" applyBorder="1"/>
    <xf numFmtId="0" fontId="8" fillId="0" borderId="23" xfId="273" applyFont="1" applyBorder="1" applyAlignment="1">
      <alignment vertical="center" wrapText="1"/>
    </xf>
    <xf numFmtId="0" fontId="9" fillId="0" borderId="23" xfId="273" applyFont="1" applyBorder="1" applyAlignment="1">
      <alignment vertical="center" wrapText="1"/>
    </xf>
    <xf numFmtId="0" fontId="8" fillId="0" borderId="24" xfId="273" applyFont="1" applyBorder="1" applyAlignment="1">
      <alignment vertical="center" wrapText="1"/>
    </xf>
    <xf numFmtId="0" fontId="8" fillId="0" borderId="23" xfId="273" applyFont="1" applyBorder="1" applyAlignment="1">
      <alignment horizontal="center" wrapText="1"/>
    </xf>
    <xf numFmtId="0" fontId="6" fillId="0" borderId="23" xfId="273" applyFont="1" applyBorder="1" applyAlignment="1">
      <alignment horizontal="center" vertical="center" wrapText="1"/>
    </xf>
    <xf numFmtId="0" fontId="8" fillId="0" borderId="18" xfId="273" applyFont="1" applyFill="1" applyBorder="1" applyAlignment="1">
      <alignment horizontal="center" vertical="center" wrapText="1"/>
    </xf>
    <xf numFmtId="0" fontId="6" fillId="0" borderId="0" xfId="273" applyFont="1" applyAlignment="1">
      <alignment horizontal="center"/>
    </xf>
    <xf numFmtId="0" fontId="0" fillId="34" borderId="0" xfId="0" applyFill="1"/>
    <xf numFmtId="0" fontId="9" fillId="34" borderId="23" xfId="273" applyFont="1" applyFill="1" applyBorder="1" applyAlignment="1">
      <alignment vertical="top" wrapText="1"/>
    </xf>
    <xf numFmtId="0" fontId="9" fillId="34" borderId="18" xfId="273" applyFont="1" applyFill="1" applyBorder="1" applyAlignment="1">
      <alignment vertical="top" wrapText="1"/>
    </xf>
    <xf numFmtId="49" fontId="8" fillId="0" borderId="18" xfId="273" applyNumberFormat="1" applyFont="1" applyFill="1" applyBorder="1" applyAlignment="1">
      <alignment horizontal="center" wrapText="1"/>
    </xf>
    <xf numFmtId="49" fontId="8" fillId="34" borderId="18" xfId="273" applyNumberFormat="1" applyFont="1" applyFill="1" applyBorder="1" applyAlignment="1">
      <alignment horizontal="center" wrapText="1"/>
    </xf>
    <xf numFmtId="49" fontId="8" fillId="33" borderId="18" xfId="375" applyNumberFormat="1" applyFont="1" applyFill="1" applyBorder="1" applyAlignment="1">
      <alignment horizontal="center"/>
    </xf>
    <xf numFmtId="0" fontId="6" fillId="0" borderId="19" xfId="273" applyFont="1" applyFill="1" applyBorder="1" applyAlignment="1">
      <alignment horizontal="center" vertical="center" wrapText="1"/>
    </xf>
    <xf numFmtId="0" fontId="8" fillId="0" borderId="19" xfId="273" applyFont="1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2" fillId="0" borderId="0" xfId="273" applyFont="1" applyFill="1"/>
    <xf numFmtId="0" fontId="4" fillId="0" borderId="0" xfId="273" applyFont="1"/>
    <xf numFmtId="0" fontId="1" fillId="0" borderId="0" xfId="273" applyFont="1" applyBorder="1" applyAlignment="1">
      <alignment horizontal="center" vertical="center"/>
    </xf>
    <xf numFmtId="0" fontId="4" fillId="0" borderId="0" xfId="273"/>
    <xf numFmtId="0" fontId="2" fillId="0" borderId="0" xfId="273" applyFont="1" applyFill="1" applyBorder="1"/>
    <xf numFmtId="0" fontId="2" fillId="0" borderId="0" xfId="273" applyFont="1" applyFill="1" applyBorder="1" applyAlignment="1"/>
    <xf numFmtId="0" fontId="2" fillId="0" borderId="0" xfId="273" applyFont="1" applyBorder="1" applyAlignment="1">
      <alignment horizontal="center" vertical="center"/>
    </xf>
    <xf numFmtId="0" fontId="2" fillId="0" borderId="0" xfId="273" applyFont="1" applyFill="1" applyBorder="1" applyAlignment="1">
      <alignment horizontal="center" vertical="center"/>
    </xf>
    <xf numFmtId="0" fontId="4" fillId="0" borderId="0" xfId="273" applyBorder="1" applyAlignment="1">
      <alignment horizontal="center" vertical="center"/>
    </xf>
    <xf numFmtId="0" fontId="4" fillId="0" borderId="0" xfId="273" applyBorder="1"/>
    <xf numFmtId="0" fontId="2" fillId="0" borderId="0" xfId="273" applyFont="1" applyAlignment="1">
      <alignment horizontal="center" vertical="center"/>
    </xf>
    <xf numFmtId="0" fontId="2" fillId="0" borderId="18" xfId="273" applyFont="1" applyBorder="1" applyAlignment="1">
      <alignment horizontal="center" vertical="center"/>
    </xf>
    <xf numFmtId="0" fontId="2" fillId="0" borderId="0" xfId="273" applyFont="1" applyAlignment="1">
      <alignment horizontal="center"/>
    </xf>
    <xf numFmtId="0" fontId="2" fillId="0" borderId="0" xfId="392" applyFont="1" applyBorder="1" applyAlignment="1">
      <alignment horizontal="center"/>
    </xf>
    <xf numFmtId="49" fontId="2" fillId="0" borderId="18" xfId="392" applyNumberFormat="1" applyFont="1" applyFill="1" applyBorder="1" applyAlignment="1">
      <alignment horizontal="left"/>
    </xf>
    <xf numFmtId="0" fontId="2" fillId="0" borderId="0" xfId="273" applyFont="1" applyBorder="1" applyAlignment="1">
      <alignment horizontal="center"/>
    </xf>
    <xf numFmtId="0" fontId="2" fillId="0" borderId="18" xfId="273" applyFont="1" applyBorder="1" applyAlignment="1">
      <alignment horizontal="center" vertical="center" wrapText="1"/>
    </xf>
    <xf numFmtId="49" fontId="8" fillId="0" borderId="18" xfId="392" applyNumberFormat="1" applyFont="1" applyBorder="1" applyAlignment="1">
      <alignment horizontal="left" vertical="justify" wrapText="1"/>
    </xf>
    <xf numFmtId="49" fontId="8" fillId="0" borderId="18" xfId="392" applyNumberFormat="1" applyFont="1" applyBorder="1" applyAlignment="1">
      <alignment horizontal="left" vertical="justify"/>
    </xf>
    <xf numFmtId="49" fontId="2" fillId="0" borderId="18" xfId="392" applyNumberFormat="1" applyFont="1" applyBorder="1" applyAlignment="1">
      <alignment horizontal="left" vertical="justify"/>
    </xf>
    <xf numFmtId="0" fontId="2" fillId="0" borderId="0" xfId="273" applyFont="1"/>
    <xf numFmtId="0" fontId="2" fillId="0" borderId="0" xfId="273" applyFont="1" applyBorder="1"/>
    <xf numFmtId="49" fontId="2" fillId="0" borderId="18" xfId="273" applyNumberFormat="1" applyFont="1" applyBorder="1" applyAlignment="1">
      <alignment horizontal="center" vertical="center"/>
    </xf>
    <xf numFmtId="164" fontId="8" fillId="0" borderId="18" xfId="273" applyNumberFormat="1" applyFont="1" applyBorder="1" applyAlignment="1">
      <alignment horizontal="center" vertical="center"/>
    </xf>
    <xf numFmtId="49" fontId="2" fillId="0" borderId="0" xfId="273" applyNumberFormat="1" applyFont="1" applyAlignment="1">
      <alignment vertical="justify"/>
    </xf>
    <xf numFmtId="49" fontId="2" fillId="0" borderId="0" xfId="273" applyNumberFormat="1" applyFont="1" applyBorder="1" applyAlignment="1"/>
    <xf numFmtId="49" fontId="2" fillId="0" borderId="0" xfId="273" applyNumberFormat="1" applyFont="1" applyAlignment="1">
      <alignment horizontal="left" vertical="justify"/>
    </xf>
    <xf numFmtId="49" fontId="2" fillId="0" borderId="0" xfId="273" applyNumberFormat="1" applyFont="1" applyFill="1" applyBorder="1" applyAlignment="1">
      <alignment horizontal="center" vertical="top"/>
    </xf>
    <xf numFmtId="49" fontId="2" fillId="0" borderId="0" xfId="273" applyNumberFormat="1" applyFont="1"/>
    <xf numFmtId="49" fontId="2" fillId="0" borderId="0" xfId="273" applyNumberFormat="1" applyFont="1" applyFill="1"/>
    <xf numFmtId="0" fontId="2" fillId="0" borderId="0" xfId="273" applyFont="1" applyBorder="1" applyAlignment="1"/>
    <xf numFmtId="49" fontId="2" fillId="0" borderId="0" xfId="273" applyNumberFormat="1" applyFont="1" applyBorder="1" applyAlignment="1">
      <alignment vertical="center"/>
    </xf>
    <xf numFmtId="49" fontId="2" fillId="0" borderId="0" xfId="273" applyNumberFormat="1" applyFont="1" applyFill="1" applyBorder="1" applyAlignment="1">
      <alignment vertical="center"/>
    </xf>
    <xf numFmtId="0" fontId="2" fillId="0" borderId="0" xfId="273" applyFont="1" applyAlignment="1"/>
    <xf numFmtId="0" fontId="4" fillId="33" borderId="0" xfId="273" applyFill="1"/>
    <xf numFmtId="0" fontId="1" fillId="0" borderId="25" xfId="377" applyFont="1" applyBorder="1" applyAlignment="1"/>
    <xf numFmtId="0" fontId="2" fillId="0" borderId="0" xfId="377" applyFont="1"/>
    <xf numFmtId="0" fontId="1" fillId="0" borderId="26" xfId="377" applyFont="1" applyBorder="1" applyAlignment="1"/>
    <xf numFmtId="0" fontId="3" fillId="33" borderId="0" xfId="0" applyFont="1" applyFill="1"/>
    <xf numFmtId="0" fontId="2" fillId="0" borderId="0" xfId="0" applyFont="1"/>
    <xf numFmtId="0" fontId="2" fillId="0" borderId="20" xfId="273" applyFont="1" applyBorder="1" applyAlignment="1">
      <alignment horizontal="center" vertical="center" wrapText="1"/>
    </xf>
    <xf numFmtId="0" fontId="6" fillId="0" borderId="18" xfId="273" applyFont="1" applyFill="1" applyBorder="1" applyAlignment="1">
      <alignment horizontal="center" vertical="center" wrapText="1"/>
    </xf>
    <xf numFmtId="0" fontId="2" fillId="0" borderId="18" xfId="378" applyNumberFormat="1" applyFont="1" applyFill="1" applyBorder="1" applyAlignment="1">
      <alignment horizontal="right" vertical="center"/>
    </xf>
    <xf numFmtId="0" fontId="3" fillId="33" borderId="18" xfId="0" applyFont="1" applyFill="1" applyBorder="1" applyAlignment="1">
      <alignment horizontal="center"/>
    </xf>
    <xf numFmtId="0" fontId="3" fillId="35" borderId="18" xfId="0" applyFont="1" applyFill="1" applyBorder="1" applyAlignment="1">
      <alignment horizontal="center"/>
    </xf>
    <xf numFmtId="0" fontId="2" fillId="35" borderId="22" xfId="273" applyFont="1" applyFill="1" applyBorder="1" applyAlignment="1">
      <alignment horizontal="center" vertical="center" wrapText="1"/>
    </xf>
    <xf numFmtId="0" fontId="2" fillId="0" borderId="18" xfId="378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8" xfId="273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right"/>
    </xf>
    <xf numFmtId="0" fontId="2" fillId="0" borderId="19" xfId="273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23" xfId="273" applyFont="1" applyFill="1" applyBorder="1" applyAlignment="1">
      <alignment horizontal="center" vertical="center" wrapText="1"/>
    </xf>
    <xf numFmtId="0" fontId="2" fillId="0" borderId="22" xfId="273" applyFont="1" applyFill="1" applyBorder="1" applyAlignment="1">
      <alignment horizontal="center" vertical="center" wrapText="1"/>
    </xf>
    <xf numFmtId="0" fontId="2" fillId="0" borderId="20" xfId="273" applyFont="1" applyFill="1" applyBorder="1" applyAlignment="1">
      <alignment horizontal="center" vertical="center" wrapText="1"/>
    </xf>
    <xf numFmtId="0" fontId="2" fillId="0" borderId="21" xfId="273" applyFont="1" applyFill="1" applyBorder="1" applyAlignment="1">
      <alignment horizontal="center" vertical="center" wrapText="1"/>
    </xf>
    <xf numFmtId="0" fontId="2" fillId="0" borderId="18" xfId="273" applyFont="1" applyFill="1" applyBorder="1" applyAlignment="1">
      <alignment horizontal="center" wrapText="1"/>
    </xf>
    <xf numFmtId="0" fontId="2" fillId="0" borderId="23" xfId="273" applyFont="1" applyFill="1" applyBorder="1" applyAlignment="1">
      <alignment horizontal="center" wrapText="1"/>
    </xf>
    <xf numFmtId="0" fontId="1" fillId="0" borderId="20" xfId="273" applyFont="1" applyFill="1" applyBorder="1" applyAlignment="1">
      <alignment vertical="top" wrapText="1"/>
    </xf>
    <xf numFmtId="0" fontId="2" fillId="0" borderId="24" xfId="273" applyFont="1" applyFill="1" applyBorder="1" applyAlignment="1">
      <alignment vertical="center" wrapText="1"/>
    </xf>
    <xf numFmtId="49" fontId="2" fillId="0" borderId="18" xfId="273" applyNumberFormat="1" applyFont="1" applyFill="1" applyBorder="1" applyAlignment="1">
      <alignment horizontal="center" wrapText="1"/>
    </xf>
    <xf numFmtId="0" fontId="1" fillId="0" borderId="18" xfId="273" applyFont="1" applyFill="1" applyBorder="1" applyAlignment="1">
      <alignment vertical="top" wrapText="1"/>
    </xf>
    <xf numFmtId="0" fontId="1" fillId="0" borderId="23" xfId="273" applyFont="1" applyFill="1" applyBorder="1" applyAlignment="1">
      <alignment vertical="center" wrapText="1"/>
    </xf>
    <xf numFmtId="49" fontId="2" fillId="0" borderId="18" xfId="273" applyNumberFormat="1" applyFont="1" applyFill="1" applyBorder="1" applyAlignment="1">
      <alignment vertical="top" wrapText="1"/>
    </xf>
    <xf numFmtId="0" fontId="2" fillId="0" borderId="23" xfId="273" applyFont="1" applyFill="1" applyBorder="1" applyAlignment="1">
      <alignment vertical="center" wrapText="1"/>
    </xf>
    <xf numFmtId="0" fontId="2" fillId="0" borderId="20" xfId="273" applyFont="1" applyFill="1" applyBorder="1" applyAlignment="1">
      <alignment vertical="top" wrapText="1"/>
    </xf>
    <xf numFmtId="0" fontId="2" fillId="0" borderId="18" xfId="273" applyFont="1" applyFill="1" applyBorder="1"/>
    <xf numFmtId="0" fontId="2" fillId="0" borderId="23" xfId="273" applyFont="1" applyFill="1" applyBorder="1"/>
    <xf numFmtId="0" fontId="1" fillId="0" borderId="18" xfId="273" applyFont="1" applyFill="1" applyBorder="1"/>
    <xf numFmtId="0" fontId="1" fillId="0" borderId="23" xfId="273" applyFont="1" applyFill="1" applyBorder="1"/>
    <xf numFmtId="0" fontId="2" fillId="0" borderId="18" xfId="273" applyFont="1" applyFill="1" applyBorder="1" applyAlignment="1">
      <alignment vertical="top" wrapText="1"/>
    </xf>
    <xf numFmtId="0" fontId="1" fillId="0" borderId="18" xfId="273" applyFont="1" applyFill="1" applyBorder="1" applyAlignment="1">
      <alignment horizontal="left" vertical="top" wrapText="1"/>
    </xf>
    <xf numFmtId="0" fontId="2" fillId="0" borderId="18" xfId="273" applyFont="1" applyFill="1" applyBorder="1" applyAlignment="1">
      <alignment horizontal="left" vertical="top" wrapText="1"/>
    </xf>
    <xf numFmtId="0" fontId="2" fillId="0" borderId="19" xfId="273" applyFont="1" applyFill="1" applyBorder="1" applyAlignment="1">
      <alignment vertical="top" wrapText="1"/>
    </xf>
    <xf numFmtId="0" fontId="1" fillId="0" borderId="18" xfId="273" applyFont="1" applyFill="1" applyBorder="1" applyAlignment="1">
      <alignment wrapText="1"/>
    </xf>
    <xf numFmtId="0" fontId="1" fillId="0" borderId="23" xfId="273" applyFont="1" applyFill="1" applyBorder="1" applyAlignment="1">
      <alignment vertical="top" wrapText="1"/>
    </xf>
    <xf numFmtId="0" fontId="2" fillId="0" borderId="23" xfId="273" applyFont="1" applyFill="1" applyBorder="1" applyAlignment="1">
      <alignment vertical="top" wrapText="1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18" xfId="0" applyNumberFormat="1" applyFont="1" applyFill="1" applyBorder="1" applyAlignment="1">
      <alignment horizontal="center" wrapText="1"/>
    </xf>
    <xf numFmtId="0" fontId="2" fillId="0" borderId="18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center"/>
    </xf>
    <xf numFmtId="0" fontId="2" fillId="33" borderId="18" xfId="0" applyFont="1" applyFill="1" applyBorder="1" applyAlignment="1">
      <alignment horizontal="center"/>
    </xf>
    <xf numFmtId="49" fontId="2" fillId="33" borderId="18" xfId="375" applyNumberFormat="1" applyFont="1" applyFill="1" applyBorder="1" applyAlignment="1">
      <alignment horizontal="center"/>
    </xf>
    <xf numFmtId="0" fontId="2" fillId="33" borderId="18" xfId="0" applyFont="1" applyFill="1" applyBorder="1" applyAlignment="1">
      <alignment horizontal="center"/>
    </xf>
    <xf numFmtId="0" fontId="2" fillId="33" borderId="0" xfId="0" applyFont="1" applyFill="1" applyAlignment="1"/>
    <xf numFmtId="0" fontId="2" fillId="0" borderId="18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273" applyFont="1" applyBorder="1" applyAlignment="1">
      <alignment horizontal="center" vertical="center" wrapText="1"/>
    </xf>
    <xf numFmtId="0" fontId="2" fillId="0" borderId="20" xfId="273" applyFont="1" applyFill="1" applyBorder="1" applyAlignment="1">
      <alignment horizontal="center" vertical="center" wrapText="1"/>
    </xf>
    <xf numFmtId="0" fontId="2" fillId="0" borderId="21" xfId="273" applyFont="1" applyFill="1" applyBorder="1" applyAlignment="1">
      <alignment horizontal="center" vertical="center" wrapText="1"/>
    </xf>
    <xf numFmtId="0" fontId="2" fillId="0" borderId="19" xfId="273" applyFont="1" applyFill="1" applyBorder="1" applyAlignment="1">
      <alignment horizontal="center" vertical="center" wrapText="1"/>
    </xf>
    <xf numFmtId="0" fontId="2" fillId="0" borderId="18" xfId="273" applyFont="1" applyFill="1" applyBorder="1" applyAlignment="1">
      <alignment horizontal="center" vertical="center" wrapText="1"/>
    </xf>
    <xf numFmtId="0" fontId="2" fillId="0" borderId="22" xfId="273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33" borderId="18" xfId="0" applyFont="1" applyFill="1" applyBorder="1" applyAlignment="1">
      <alignment horizontal="center"/>
    </xf>
    <xf numFmtId="0" fontId="2" fillId="0" borderId="23" xfId="273" applyFont="1" applyFill="1" applyBorder="1" applyAlignment="1">
      <alignment horizontal="center" vertical="center" wrapText="1"/>
    </xf>
    <xf numFmtId="0" fontId="8" fillId="0" borderId="18" xfId="273" applyFont="1" applyFill="1" applyBorder="1" applyAlignment="1">
      <alignment horizontal="center" vertical="center" wrapText="1"/>
    </xf>
    <xf numFmtId="0" fontId="6" fillId="0" borderId="18" xfId="273" applyFont="1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/>
    </xf>
    <xf numFmtId="0" fontId="2" fillId="3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0" xfId="273" applyFont="1" applyFill="1" applyBorder="1" applyAlignment="1">
      <alignment horizontal="center" vertical="center" wrapText="1"/>
    </xf>
    <xf numFmtId="0" fontId="2" fillId="0" borderId="19" xfId="273" applyFont="1" applyFill="1" applyBorder="1" applyAlignment="1">
      <alignment horizontal="center" vertical="center"/>
    </xf>
    <xf numFmtId="0" fontId="2" fillId="33" borderId="18" xfId="0" applyFont="1" applyFill="1" applyBorder="1" applyAlignment="1">
      <alignment horizontal="center"/>
    </xf>
    <xf numFmtId="49" fontId="9" fillId="0" borderId="18" xfId="273" applyNumberFormat="1" applyFont="1" applyBorder="1" applyAlignment="1">
      <alignment vertical="top" wrapText="1"/>
    </xf>
    <xf numFmtId="0" fontId="6" fillId="0" borderId="18" xfId="273" applyFont="1" applyBorder="1" applyAlignment="1"/>
    <xf numFmtId="0" fontId="2" fillId="0" borderId="19" xfId="273" applyFont="1" applyBorder="1" applyAlignment="1">
      <alignment vertical="top" wrapText="1"/>
    </xf>
    <xf numFmtId="0" fontId="2" fillId="0" borderId="18" xfId="378" applyNumberFormat="1" applyFont="1" applyFill="1" applyBorder="1" applyAlignment="1">
      <alignment horizontal="center" vertical="center"/>
    </xf>
    <xf numFmtId="49" fontId="2" fillId="0" borderId="18" xfId="273" applyNumberFormat="1" applyFont="1" applyFill="1" applyBorder="1" applyAlignment="1">
      <alignment horizontal="center" wrapText="1"/>
    </xf>
    <xf numFmtId="0" fontId="2" fillId="0" borderId="18" xfId="378" applyNumberFormat="1" applyFont="1" applyFill="1" applyBorder="1" applyAlignment="1">
      <alignment horizontal="center" vertical="center"/>
    </xf>
    <xf numFmtId="49" fontId="2" fillId="0" borderId="18" xfId="273" applyNumberFormat="1" applyFont="1" applyFill="1" applyBorder="1" applyAlignment="1">
      <alignment horizontal="center" wrapText="1"/>
    </xf>
    <xf numFmtId="0" fontId="2" fillId="0" borderId="18" xfId="378" applyNumberFormat="1" applyFont="1" applyFill="1" applyBorder="1" applyAlignment="1">
      <alignment horizontal="center" vertical="center"/>
    </xf>
    <xf numFmtId="0" fontId="2" fillId="0" borderId="18" xfId="378" applyNumberFormat="1" applyFont="1" applyFill="1" applyBorder="1" applyAlignment="1">
      <alignment horizontal="center" vertical="center"/>
    </xf>
    <xf numFmtId="49" fontId="2" fillId="0" borderId="18" xfId="273" applyNumberFormat="1" applyFont="1" applyFill="1" applyBorder="1" applyAlignment="1">
      <alignment horizontal="center" wrapText="1"/>
    </xf>
    <xf numFmtId="0" fontId="2" fillId="0" borderId="18" xfId="378" applyNumberFormat="1" applyFont="1" applyFill="1" applyBorder="1" applyAlignment="1">
      <alignment horizontal="center" vertical="center"/>
    </xf>
    <xf numFmtId="49" fontId="2" fillId="0" borderId="18" xfId="273" applyNumberFormat="1" applyFont="1" applyFill="1" applyBorder="1" applyAlignment="1">
      <alignment horizontal="center" wrapText="1"/>
    </xf>
    <xf numFmtId="0" fontId="2" fillId="0" borderId="18" xfId="273" applyFont="1" applyFill="1" applyBorder="1" applyAlignment="1">
      <alignment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0" xfId="273" applyFont="1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/>
    </xf>
    <xf numFmtId="0" fontId="2" fillId="0" borderId="19" xfId="273" applyFont="1" applyFill="1" applyBorder="1" applyAlignment="1">
      <alignment horizontal="center" vertical="center"/>
    </xf>
    <xf numFmtId="0" fontId="2" fillId="33" borderId="18" xfId="0" applyFont="1" applyFill="1" applyBorder="1" applyAlignment="1">
      <alignment horizontal="center"/>
    </xf>
    <xf numFmtId="0" fontId="2" fillId="0" borderId="0" xfId="0" applyFont="1"/>
    <xf numFmtId="0" fontId="1" fillId="0" borderId="27" xfId="0" applyFont="1" applyBorder="1"/>
    <xf numFmtId="0" fontId="1" fillId="0" borderId="0" xfId="0" applyFont="1" applyAlignment="1">
      <alignment horizontal="center"/>
    </xf>
    <xf numFmtId="0" fontId="1" fillId="0" borderId="23" xfId="273" applyFont="1" applyBorder="1" applyAlignment="1">
      <alignment horizontal="center" vertical="center"/>
    </xf>
    <xf numFmtId="0" fontId="1" fillId="0" borderId="25" xfId="273" applyFont="1" applyBorder="1" applyAlignment="1">
      <alignment horizontal="center" vertical="center"/>
    </xf>
    <xf numFmtId="0" fontId="1" fillId="0" borderId="28" xfId="273" applyFont="1" applyBorder="1" applyAlignment="1">
      <alignment horizontal="center" vertical="center"/>
    </xf>
    <xf numFmtId="0" fontId="1" fillId="0" borderId="31" xfId="273" applyFont="1" applyBorder="1" applyAlignment="1">
      <alignment horizontal="center" vertical="center"/>
    </xf>
    <xf numFmtId="0" fontId="1" fillId="0" borderId="0" xfId="273" applyFont="1" applyBorder="1" applyAlignment="1">
      <alignment horizontal="center" vertical="center"/>
    </xf>
    <xf numFmtId="0" fontId="1" fillId="0" borderId="32" xfId="273" applyFont="1" applyBorder="1" applyAlignment="1">
      <alignment horizontal="center" vertical="center"/>
    </xf>
    <xf numFmtId="0" fontId="1" fillId="0" borderId="33" xfId="273" applyFont="1" applyBorder="1" applyAlignment="1">
      <alignment horizontal="center" vertical="center"/>
    </xf>
    <xf numFmtId="0" fontId="1" fillId="0" borderId="27" xfId="273" applyFont="1" applyBorder="1" applyAlignment="1">
      <alignment horizontal="center" vertical="center"/>
    </xf>
    <xf numFmtId="0" fontId="1" fillId="0" borderId="26" xfId="273" applyFont="1" applyBorder="1" applyAlignment="1">
      <alignment horizontal="center" vertical="center"/>
    </xf>
    <xf numFmtId="0" fontId="8" fillId="0" borderId="23" xfId="392" applyFont="1" applyBorder="1" applyAlignment="1">
      <alignment horizontal="center" vertical="center" wrapText="1"/>
    </xf>
    <xf numFmtId="0" fontId="8" fillId="0" borderId="25" xfId="392" applyFont="1" applyBorder="1" applyAlignment="1">
      <alignment horizontal="center" vertical="center" wrapText="1"/>
    </xf>
    <xf numFmtId="0" fontId="8" fillId="0" borderId="27" xfId="392" applyFont="1" applyBorder="1" applyAlignment="1">
      <alignment horizontal="center" vertical="center" wrapText="1"/>
    </xf>
    <xf numFmtId="0" fontId="8" fillId="0" borderId="28" xfId="392" applyFont="1" applyBorder="1" applyAlignment="1">
      <alignment horizontal="center" vertical="center" wrapText="1"/>
    </xf>
    <xf numFmtId="0" fontId="8" fillId="0" borderId="23" xfId="392" applyFont="1" applyBorder="1" applyAlignment="1">
      <alignment horizontal="center" vertical="center"/>
    </xf>
    <xf numFmtId="0" fontId="8" fillId="0" borderId="28" xfId="392" applyFont="1" applyBorder="1" applyAlignment="1">
      <alignment horizontal="center" vertical="center"/>
    </xf>
    <xf numFmtId="0" fontId="1" fillId="0" borderId="24" xfId="273" applyFont="1" applyBorder="1" applyAlignment="1">
      <alignment horizontal="center" vertical="center"/>
    </xf>
    <xf numFmtId="0" fontId="1" fillId="0" borderId="34" xfId="273" applyFont="1" applyBorder="1" applyAlignment="1">
      <alignment horizontal="center" vertical="center"/>
    </xf>
    <xf numFmtId="0" fontId="1" fillId="0" borderId="22" xfId="273" applyFont="1" applyBorder="1" applyAlignment="1">
      <alignment horizontal="center" vertical="center"/>
    </xf>
    <xf numFmtId="0" fontId="2" fillId="0" borderId="33" xfId="273" applyFont="1" applyFill="1" applyBorder="1" applyAlignment="1">
      <alignment horizontal="center" vertical="center"/>
    </xf>
    <xf numFmtId="0" fontId="2" fillId="0" borderId="27" xfId="273" applyFont="1" applyFill="1" applyBorder="1" applyAlignment="1">
      <alignment horizontal="center" vertical="center"/>
    </xf>
    <xf numFmtId="0" fontId="2" fillId="0" borderId="26" xfId="273" applyFont="1" applyFill="1" applyBorder="1" applyAlignment="1">
      <alignment horizontal="center" vertical="center"/>
    </xf>
    <xf numFmtId="0" fontId="2" fillId="0" borderId="31" xfId="273" applyFont="1" applyBorder="1" applyAlignment="1">
      <alignment horizontal="center" vertical="center"/>
    </xf>
    <xf numFmtId="0" fontId="2" fillId="0" borderId="0" xfId="273" applyFont="1" applyBorder="1" applyAlignment="1">
      <alignment horizontal="center" vertical="center"/>
    </xf>
    <xf numFmtId="0" fontId="2" fillId="0" borderId="32" xfId="273" applyFont="1" applyBorder="1" applyAlignment="1">
      <alignment horizontal="center" vertical="center"/>
    </xf>
    <xf numFmtId="0" fontId="8" fillId="0" borderId="24" xfId="392" applyFont="1" applyBorder="1" applyAlignment="1">
      <alignment horizontal="center" vertical="center"/>
    </xf>
    <xf numFmtId="0" fontId="8" fillId="0" borderId="34" xfId="392" applyFont="1" applyBorder="1" applyAlignment="1">
      <alignment horizontal="center" vertical="center"/>
    </xf>
    <xf numFmtId="0" fontId="8" fillId="0" borderId="22" xfId="392" applyFont="1" applyBorder="1" applyAlignment="1">
      <alignment horizontal="center" vertical="center"/>
    </xf>
    <xf numFmtId="0" fontId="9" fillId="0" borderId="29" xfId="392" applyFont="1" applyBorder="1" applyAlignment="1">
      <alignment horizontal="center" vertical="center"/>
    </xf>
    <xf numFmtId="0" fontId="9" fillId="0" borderId="30" xfId="392" applyFont="1" applyBorder="1" applyAlignment="1">
      <alignment horizontal="center" vertical="center"/>
    </xf>
    <xf numFmtId="49" fontId="8" fillId="0" borderId="23" xfId="392" applyNumberFormat="1" applyFont="1" applyBorder="1" applyAlignment="1">
      <alignment horizontal="left" wrapText="1"/>
    </xf>
    <xf numFmtId="49" fontId="8" fillId="0" borderId="25" xfId="392" applyNumberFormat="1" applyFont="1" applyBorder="1" applyAlignment="1">
      <alignment horizontal="left" wrapText="1"/>
    </xf>
    <xf numFmtId="49" fontId="8" fillId="0" borderId="28" xfId="392" applyNumberFormat="1" applyFont="1" applyBorder="1" applyAlignment="1">
      <alignment horizontal="left" wrapText="1"/>
    </xf>
    <xf numFmtId="0" fontId="2" fillId="0" borderId="23" xfId="273" applyFont="1" applyBorder="1" applyAlignment="1">
      <alignment horizontal="center" vertical="center"/>
    </xf>
    <xf numFmtId="0" fontId="2" fillId="0" borderId="28" xfId="273" applyFont="1" applyBorder="1" applyAlignment="1">
      <alignment horizontal="center" vertical="center"/>
    </xf>
    <xf numFmtId="0" fontId="1" fillId="0" borderId="25" xfId="377" applyFont="1" applyBorder="1" applyAlignment="1">
      <alignment horizontal="center"/>
    </xf>
    <xf numFmtId="0" fontId="8" fillId="0" borderId="0" xfId="392" applyFont="1" applyBorder="1" applyAlignment="1">
      <alignment horizontal="center" vertical="center"/>
    </xf>
    <xf numFmtId="49" fontId="8" fillId="0" borderId="23" xfId="392" applyNumberFormat="1" applyFont="1" applyBorder="1" applyAlignment="1">
      <alignment horizontal="left" vertical="justify" wrapText="1"/>
    </xf>
    <xf numFmtId="49" fontId="8" fillId="0" borderId="25" xfId="392" applyNumberFormat="1" applyFont="1" applyBorder="1" applyAlignment="1">
      <alignment horizontal="left" vertical="justify" wrapText="1"/>
    </xf>
    <xf numFmtId="49" fontId="8" fillId="0" borderId="28" xfId="392" applyNumberFormat="1" applyFont="1" applyBorder="1" applyAlignment="1">
      <alignment horizontal="left" vertical="justify" wrapText="1"/>
    </xf>
    <xf numFmtId="0" fontId="2" fillId="0" borderId="0" xfId="392" applyFont="1" applyBorder="1" applyAlignment="1">
      <alignment horizontal="center" vertical="center"/>
    </xf>
    <xf numFmtId="49" fontId="8" fillId="0" borderId="23" xfId="392" applyNumberFormat="1" applyFont="1" applyBorder="1" applyAlignment="1">
      <alignment horizontal="left" vertical="justify"/>
    </xf>
    <xf numFmtId="49" fontId="8" fillId="0" borderId="25" xfId="392" applyNumberFormat="1" applyFont="1" applyBorder="1" applyAlignment="1">
      <alignment horizontal="left" vertical="justify"/>
    </xf>
    <xf numFmtId="49" fontId="8" fillId="0" borderId="28" xfId="392" applyNumberFormat="1" applyFont="1" applyBorder="1" applyAlignment="1">
      <alignment horizontal="left" vertical="justify"/>
    </xf>
    <xf numFmtId="49" fontId="8" fillId="0" borderId="23" xfId="392" applyNumberFormat="1" applyFont="1" applyBorder="1" applyAlignment="1" applyProtection="1">
      <alignment horizontal="left" vertical="justify" wrapText="1"/>
    </xf>
    <xf numFmtId="49" fontId="8" fillId="0" borderId="25" xfId="392" applyNumberFormat="1" applyFont="1" applyBorder="1" applyAlignment="1" applyProtection="1">
      <alignment horizontal="left" vertical="justify" wrapText="1"/>
    </xf>
    <xf numFmtId="49" fontId="8" fillId="0" borderId="28" xfId="392" applyNumberFormat="1" applyFont="1" applyBorder="1" applyAlignment="1" applyProtection="1">
      <alignment horizontal="left" vertical="justify" wrapText="1"/>
    </xf>
    <xf numFmtId="49" fontId="2" fillId="0" borderId="23" xfId="392" applyNumberFormat="1" applyFont="1" applyBorder="1" applyAlignment="1">
      <alignment horizontal="left" vertical="justify"/>
    </xf>
    <xf numFmtId="49" fontId="2" fillId="0" borderId="25" xfId="392" applyNumberFormat="1" applyFont="1" applyBorder="1" applyAlignment="1">
      <alignment horizontal="left" vertical="justify"/>
    </xf>
    <xf numFmtId="49" fontId="2" fillId="0" borderId="28" xfId="392" applyNumberFormat="1" applyFont="1" applyBorder="1" applyAlignment="1">
      <alignment horizontal="left" vertical="justify"/>
    </xf>
    <xf numFmtId="0" fontId="1" fillId="0" borderId="29" xfId="392" applyFont="1" applyBorder="1" applyAlignment="1">
      <alignment horizontal="center"/>
    </xf>
    <xf numFmtId="0" fontId="1" fillId="0" borderId="30" xfId="392" applyFont="1" applyBorder="1" applyAlignment="1">
      <alignment horizontal="center"/>
    </xf>
    <xf numFmtId="0" fontId="8" fillId="0" borderId="23" xfId="392" applyFont="1" applyBorder="1" applyAlignment="1">
      <alignment horizontal="left"/>
    </xf>
    <xf numFmtId="0" fontId="8" fillId="0" borderId="25" xfId="392" applyFont="1" applyBorder="1" applyAlignment="1">
      <alignment horizontal="left"/>
    </xf>
    <xf numFmtId="0" fontId="8" fillId="0" borderId="28" xfId="392" applyFont="1" applyBorder="1" applyAlignment="1">
      <alignment horizontal="left"/>
    </xf>
    <xf numFmtId="0" fontId="27" fillId="0" borderId="23" xfId="273" applyFont="1" applyBorder="1" applyAlignment="1">
      <alignment horizontal="left"/>
    </xf>
    <xf numFmtId="0" fontId="27" fillId="0" borderId="25" xfId="273" applyFont="1" applyBorder="1" applyAlignment="1">
      <alignment horizontal="left"/>
    </xf>
    <xf numFmtId="0" fontId="27" fillId="0" borderId="28" xfId="273" applyFont="1" applyBorder="1" applyAlignment="1">
      <alignment horizontal="left"/>
    </xf>
    <xf numFmtId="0" fontId="28" fillId="0" borderId="23" xfId="273" applyFont="1" applyBorder="1" applyAlignment="1">
      <alignment horizontal="left"/>
    </xf>
    <xf numFmtId="0" fontId="28" fillId="0" borderId="25" xfId="273" applyFont="1" applyBorder="1" applyAlignment="1">
      <alignment horizontal="left"/>
    </xf>
    <xf numFmtId="0" fontId="28" fillId="0" borderId="28" xfId="273" applyFont="1" applyBorder="1" applyAlignment="1">
      <alignment horizontal="left"/>
    </xf>
    <xf numFmtId="0" fontId="2" fillId="0" borderId="20" xfId="273" applyFont="1" applyBorder="1" applyAlignment="1">
      <alignment horizontal="center" vertical="center" wrapText="1"/>
    </xf>
    <xf numFmtId="0" fontId="2" fillId="0" borderId="19" xfId="273" applyFont="1" applyBorder="1" applyAlignment="1">
      <alignment horizontal="center" vertical="center" wrapText="1"/>
    </xf>
    <xf numFmtId="0" fontId="2" fillId="0" borderId="23" xfId="273" applyFont="1" applyBorder="1" applyAlignment="1">
      <alignment horizontal="center" vertical="center" wrapText="1"/>
    </xf>
    <xf numFmtId="0" fontId="2" fillId="0" borderId="28" xfId="273" applyFont="1" applyBorder="1" applyAlignment="1">
      <alignment horizontal="center" vertical="center" wrapText="1"/>
    </xf>
    <xf numFmtId="0" fontId="4" fillId="0" borderId="23" xfId="273" applyBorder="1" applyAlignment="1">
      <alignment horizontal="center" wrapText="1"/>
    </xf>
    <xf numFmtId="0" fontId="4" fillId="0" borderId="28" xfId="273" applyBorder="1" applyAlignment="1">
      <alignment horizontal="center" wrapText="1"/>
    </xf>
    <xf numFmtId="0" fontId="4" fillId="0" borderId="23" xfId="273" applyBorder="1" applyAlignment="1">
      <alignment horizontal="center" vertical="center"/>
    </xf>
    <xf numFmtId="0" fontId="4" fillId="0" borderId="28" xfId="273" applyBorder="1" applyAlignment="1">
      <alignment horizontal="center" vertical="center"/>
    </xf>
    <xf numFmtId="164" fontId="8" fillId="0" borderId="23" xfId="273" applyNumberFormat="1" applyFont="1" applyBorder="1" applyAlignment="1">
      <alignment horizontal="center" vertical="center"/>
    </xf>
    <xf numFmtId="164" fontId="8" fillId="0" borderId="28" xfId="273" applyNumberFormat="1" applyFont="1" applyBorder="1" applyAlignment="1">
      <alignment horizontal="center" vertical="center"/>
    </xf>
    <xf numFmtId="164" fontId="2" fillId="0" borderId="23" xfId="273" applyNumberFormat="1" applyFont="1" applyBorder="1" applyAlignment="1">
      <alignment horizontal="center" vertical="center"/>
    </xf>
    <xf numFmtId="164" fontId="2" fillId="0" borderId="28" xfId="273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2" fillId="0" borderId="20" xfId="273" applyFont="1" applyFill="1" applyBorder="1" applyAlignment="1">
      <alignment horizontal="center" vertical="center" wrapText="1"/>
    </xf>
    <xf numFmtId="0" fontId="2" fillId="0" borderId="21" xfId="273" applyFont="1" applyFill="1" applyBorder="1" applyAlignment="1">
      <alignment horizontal="center" vertical="center" wrapText="1"/>
    </xf>
    <xf numFmtId="0" fontId="2" fillId="0" borderId="19" xfId="273" applyFont="1" applyFill="1" applyBorder="1" applyAlignment="1">
      <alignment horizontal="center" vertical="center" wrapText="1"/>
    </xf>
    <xf numFmtId="0" fontId="8" fillId="0" borderId="18" xfId="273" applyFont="1" applyFill="1" applyBorder="1" applyAlignment="1">
      <alignment horizontal="center" vertical="center" wrapText="1"/>
    </xf>
    <xf numFmtId="0" fontId="6" fillId="0" borderId="18" xfId="273" applyFont="1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/>
    </xf>
    <xf numFmtId="0" fontId="8" fillId="0" borderId="18" xfId="273" applyFont="1" applyBorder="1" applyAlignment="1">
      <alignment horizontal="center" vertical="center" wrapText="1"/>
    </xf>
    <xf numFmtId="0" fontId="6" fillId="0" borderId="18" xfId="273" applyFont="1" applyBorder="1" applyAlignment="1">
      <alignment horizontal="center" vertical="center" wrapText="1"/>
    </xf>
    <xf numFmtId="0" fontId="2" fillId="35" borderId="20" xfId="273" applyFont="1" applyFill="1" applyBorder="1" applyAlignment="1">
      <alignment horizontal="center" vertical="center" wrapText="1"/>
    </xf>
    <xf numFmtId="0" fontId="2" fillId="35" borderId="21" xfId="273" applyFont="1" applyFill="1" applyBorder="1" applyAlignment="1">
      <alignment horizontal="center" vertical="center" wrapText="1"/>
    </xf>
    <xf numFmtId="0" fontId="2" fillId="35" borderId="19" xfId="273" applyFont="1" applyFill="1" applyBorder="1" applyAlignment="1">
      <alignment horizontal="center" vertical="center" wrapText="1"/>
    </xf>
    <xf numFmtId="0" fontId="8" fillId="0" borderId="23" xfId="273" applyFont="1" applyFill="1" applyBorder="1" applyAlignment="1">
      <alignment horizontal="center" vertical="center" wrapText="1"/>
    </xf>
    <xf numFmtId="0" fontId="8" fillId="0" borderId="25" xfId="273" applyFont="1" applyFill="1" applyBorder="1" applyAlignment="1">
      <alignment horizontal="center" vertical="center" wrapText="1"/>
    </xf>
    <xf numFmtId="0" fontId="8" fillId="0" borderId="28" xfId="273" applyFont="1" applyFill="1" applyBorder="1" applyAlignment="1">
      <alignment horizontal="center" vertical="center" wrapText="1"/>
    </xf>
    <xf numFmtId="0" fontId="2" fillId="0" borderId="18" xfId="273" applyFont="1" applyFill="1" applyBorder="1" applyAlignment="1">
      <alignment horizontal="center" vertical="center" wrapText="1"/>
    </xf>
    <xf numFmtId="0" fontId="8" fillId="0" borderId="24" xfId="273" applyFont="1" applyFill="1" applyBorder="1" applyAlignment="1">
      <alignment horizontal="center" vertical="center" wrapText="1"/>
    </xf>
    <xf numFmtId="0" fontId="8" fillId="0" borderId="31" xfId="273" applyFont="1" applyFill="1" applyBorder="1" applyAlignment="1">
      <alignment horizontal="center" vertical="center" wrapText="1"/>
    </xf>
    <xf numFmtId="0" fontId="8" fillId="0" borderId="33" xfId="273" applyFont="1" applyFill="1" applyBorder="1" applyAlignment="1">
      <alignment horizontal="center" vertical="center" wrapText="1"/>
    </xf>
    <xf numFmtId="0" fontId="6" fillId="0" borderId="20" xfId="273" applyFont="1" applyBorder="1" applyAlignment="1">
      <alignment horizontal="center" vertical="center"/>
    </xf>
    <xf numFmtId="0" fontId="6" fillId="0" borderId="19" xfId="273" applyFont="1" applyBorder="1" applyAlignment="1">
      <alignment horizontal="center" vertical="center"/>
    </xf>
    <xf numFmtId="0" fontId="2" fillId="0" borderId="24" xfId="273" applyFont="1" applyFill="1" applyBorder="1" applyAlignment="1">
      <alignment horizontal="center" vertical="center" wrapText="1"/>
    </xf>
    <xf numFmtId="0" fontId="2" fillId="0" borderId="34" xfId="273" applyFont="1" applyFill="1" applyBorder="1" applyAlignment="1">
      <alignment horizontal="center" vertical="center" wrapText="1"/>
    </xf>
    <xf numFmtId="0" fontId="2" fillId="0" borderId="22" xfId="273" applyFont="1" applyFill="1" applyBorder="1" applyAlignment="1">
      <alignment horizontal="center" vertical="center" wrapText="1"/>
    </xf>
    <xf numFmtId="0" fontId="2" fillId="0" borderId="20" xfId="273" applyFont="1" applyFill="1" applyBorder="1" applyAlignment="1">
      <alignment horizontal="center" vertical="center"/>
    </xf>
    <xf numFmtId="0" fontId="2" fillId="0" borderId="19" xfId="273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33" borderId="18" xfId="0" applyFont="1" applyFill="1" applyBorder="1" applyAlignment="1">
      <alignment horizontal="center"/>
    </xf>
    <xf numFmtId="0" fontId="2" fillId="0" borderId="23" xfId="273" applyFont="1" applyFill="1" applyBorder="1" applyAlignment="1">
      <alignment horizontal="center" vertical="center" wrapText="1"/>
    </xf>
    <xf numFmtId="0" fontId="2" fillId="0" borderId="28" xfId="273" applyFont="1" applyFill="1" applyBorder="1" applyAlignment="1">
      <alignment horizontal="center" vertical="center" wrapText="1"/>
    </xf>
    <xf numFmtId="0" fontId="2" fillId="0" borderId="25" xfId="273" applyFont="1" applyFill="1" applyBorder="1" applyAlignment="1">
      <alignment horizontal="center" vertical="center" wrapText="1"/>
    </xf>
    <xf numFmtId="0" fontId="2" fillId="0" borderId="31" xfId="273" applyFont="1" applyFill="1" applyBorder="1" applyAlignment="1">
      <alignment horizontal="center" vertical="center" wrapText="1"/>
    </xf>
    <xf numFmtId="0" fontId="2" fillId="0" borderId="33" xfId="273" applyFont="1" applyFill="1" applyBorder="1" applyAlignment="1">
      <alignment horizontal="center" vertical="center" wrapText="1"/>
    </xf>
    <xf numFmtId="0" fontId="6" fillId="35" borderId="20" xfId="273" applyFont="1" applyFill="1" applyBorder="1" applyAlignment="1">
      <alignment horizontal="center" vertical="center" wrapText="1"/>
    </xf>
    <xf numFmtId="0" fontId="6" fillId="35" borderId="21" xfId="273" applyFont="1" applyFill="1" applyBorder="1" applyAlignment="1">
      <alignment horizontal="center" vertical="center" wrapText="1"/>
    </xf>
    <xf numFmtId="0" fontId="6" fillId="35" borderId="19" xfId="273" applyFont="1" applyFill="1" applyBorder="1" applyAlignment="1">
      <alignment horizontal="center" vertical="center" wrapText="1"/>
    </xf>
    <xf numFmtId="49" fontId="2" fillId="0" borderId="0" xfId="273" applyNumberFormat="1" applyFont="1" applyAlignment="1">
      <alignment horizontal="center" vertical="justify"/>
    </xf>
    <xf numFmtId="49" fontId="2" fillId="0" borderId="0" xfId="273" applyNumberFormat="1" applyFont="1" applyBorder="1" applyAlignment="1">
      <alignment horizontal="center"/>
    </xf>
    <xf numFmtId="49" fontId="2" fillId="0" borderId="34" xfId="273" applyNumberFormat="1" applyFont="1" applyBorder="1" applyAlignment="1">
      <alignment horizontal="center" vertical="top"/>
    </xf>
    <xf numFmtId="49" fontId="2" fillId="0" borderId="0" xfId="273" applyNumberFormat="1" applyFont="1" applyAlignment="1">
      <alignment horizontal="left" vertical="justify"/>
    </xf>
    <xf numFmtId="49" fontId="2" fillId="0" borderId="27" xfId="273" applyNumberFormat="1" applyFont="1" applyBorder="1" applyAlignment="1">
      <alignment horizontal="center" vertical="center"/>
    </xf>
    <xf numFmtId="49" fontId="2" fillId="0" borderId="34" xfId="273" applyNumberFormat="1" applyFont="1" applyBorder="1" applyAlignment="1">
      <alignment horizontal="center"/>
    </xf>
    <xf numFmtId="49" fontId="2" fillId="0" borderId="0" xfId="273" applyNumberFormat="1" applyFont="1" applyBorder="1" applyAlignment="1">
      <alignment horizontal="center" vertical="justify"/>
    </xf>
    <xf numFmtId="49" fontId="2" fillId="0" borderId="34" xfId="273" applyNumberFormat="1" applyFont="1" applyBorder="1" applyAlignment="1">
      <alignment horizontal="center" vertical="center"/>
    </xf>
    <xf numFmtId="49" fontId="2" fillId="0" borderId="34" xfId="273" applyNumberFormat="1" applyFont="1" applyFill="1" applyBorder="1" applyAlignment="1">
      <alignment horizontal="center" vertical="top"/>
    </xf>
    <xf numFmtId="0" fontId="2" fillId="0" borderId="19" xfId="273" applyFont="1" applyBorder="1" applyAlignment="1">
      <alignment horizontal="center" vertical="center"/>
    </xf>
    <xf numFmtId="49" fontId="2" fillId="36" borderId="18" xfId="273" applyNumberFormat="1" applyFont="1" applyFill="1" applyBorder="1" applyAlignment="1">
      <alignment horizontal="center" wrapText="1"/>
    </xf>
    <xf numFmtId="0" fontId="2" fillId="36" borderId="18" xfId="0" applyNumberFormat="1" applyFont="1" applyFill="1" applyBorder="1" applyAlignment="1">
      <alignment horizontal="center"/>
    </xf>
    <xf numFmtId="0" fontId="2" fillId="36" borderId="18" xfId="378" applyNumberFormat="1" applyFont="1" applyFill="1" applyBorder="1" applyAlignment="1">
      <alignment horizontal="center" vertical="center"/>
    </xf>
    <xf numFmtId="0" fontId="2" fillId="36" borderId="18" xfId="0" applyNumberFormat="1" applyFont="1" applyFill="1" applyBorder="1" applyAlignment="1">
      <alignment horizontal="center" vertical="center"/>
    </xf>
    <xf numFmtId="0" fontId="0" fillId="36" borderId="0" xfId="0" applyFill="1"/>
    <xf numFmtId="0" fontId="9" fillId="36" borderId="18" xfId="273" applyFont="1" applyFill="1" applyBorder="1" applyAlignment="1">
      <alignment vertical="top" wrapText="1"/>
    </xf>
    <xf numFmtId="0" fontId="9" fillId="36" borderId="23" xfId="273" applyFont="1" applyFill="1" applyBorder="1" applyAlignment="1">
      <alignment vertical="top" wrapText="1"/>
    </xf>
    <xf numFmtId="49" fontId="8" fillId="36" borderId="18" xfId="375" applyNumberFormat="1" applyFont="1" applyFill="1" applyBorder="1" applyAlignment="1">
      <alignment horizontal="center"/>
    </xf>
    <xf numFmtId="49" fontId="8" fillId="36" borderId="18" xfId="273" applyNumberFormat="1" applyFont="1" applyFill="1" applyBorder="1" applyAlignment="1">
      <alignment horizontal="center" wrapText="1"/>
    </xf>
    <xf numFmtId="0" fontId="9" fillId="33" borderId="0" xfId="273" applyFont="1" applyFill="1" applyBorder="1" applyAlignment="1">
      <alignment vertical="top" wrapText="1"/>
    </xf>
    <xf numFmtId="0" fontId="6" fillId="0" borderId="18" xfId="273" applyFont="1" applyBorder="1" applyAlignment="1">
      <alignment wrapText="1"/>
    </xf>
  </cellXfs>
  <cellStyles count="494">
    <cellStyle name="20% - Акцент1" xfId="1"/>
    <cellStyle name="20% - Акцент1 10" xfId="492"/>
    <cellStyle name="20% - Акцент1 2" xfId="2"/>
    <cellStyle name="20% — акцент1 2" xfId="3"/>
    <cellStyle name="20% - Акцент1 2 2" xfId="4"/>
    <cellStyle name="20% - Акцент1 2 3" xfId="5"/>
    <cellStyle name="20% - Акцент1 3" xfId="6"/>
    <cellStyle name="20% — акцент1 3" xfId="7"/>
    <cellStyle name="20% - Акцент1 4" xfId="8"/>
    <cellStyle name="20% — акцент1 4" xfId="9"/>
    <cellStyle name="20% - Акцент1 5" xfId="424"/>
    <cellStyle name="20% — акцент1 5" xfId="10"/>
    <cellStyle name="20% - Акцент1 6" xfId="480"/>
    <cellStyle name="20% — акцент1 6" xfId="11"/>
    <cellStyle name="20% - Акцент1 7" xfId="485"/>
    <cellStyle name="20% — акцент1 7" xfId="12"/>
    <cellStyle name="20% - Акцент1 8" xfId="488"/>
    <cellStyle name="20% — акцент1 8" xfId="13"/>
    <cellStyle name="20% - Акцент1 9" xfId="490"/>
    <cellStyle name="20% — акцент1 9" xfId="14"/>
    <cellStyle name="20% - Акцент2" xfId="15"/>
    <cellStyle name="20% - Акцент2 10" xfId="487"/>
    <cellStyle name="20% - Акцент2 2" xfId="16"/>
    <cellStyle name="20% — акцент2 2" xfId="17"/>
    <cellStyle name="20% - Акцент2 2 2" xfId="18"/>
    <cellStyle name="20% - Акцент2 2 3" xfId="19"/>
    <cellStyle name="20% - Акцент2 3" xfId="20"/>
    <cellStyle name="20% — акцент2 3" xfId="21"/>
    <cellStyle name="20% - Акцент2 4" xfId="22"/>
    <cellStyle name="20% - Акцент2 5" xfId="427"/>
    <cellStyle name="20% - Акцент2 6" xfId="475"/>
    <cellStyle name="20% - Акцент2 7" xfId="482"/>
    <cellStyle name="20% - Акцент2 8" xfId="478"/>
    <cellStyle name="20% - Акцент2 9" xfId="484"/>
    <cellStyle name="20% - Акцент3" xfId="23"/>
    <cellStyle name="20% - Акцент3 10" xfId="479"/>
    <cellStyle name="20% - Акцент3 2" xfId="24"/>
    <cellStyle name="20% — акцент3 2" xfId="25"/>
    <cellStyle name="20% - Акцент3 2 2" xfId="26"/>
    <cellStyle name="20% - Акцент3 2 3" xfId="27"/>
    <cellStyle name="20% - Акцент3 3" xfId="28"/>
    <cellStyle name="20% — акцент3 3" xfId="29"/>
    <cellStyle name="20% - Акцент3 4" xfId="30"/>
    <cellStyle name="20% - Акцент3 5" xfId="429"/>
    <cellStyle name="20% - Акцент3 6" xfId="473"/>
    <cellStyle name="20% - Акцент3 7" xfId="426"/>
    <cellStyle name="20% - Акцент3 8" xfId="476"/>
    <cellStyle name="20% - Акцент3 9" xfId="483"/>
    <cellStyle name="20% - Акцент4" xfId="31"/>
    <cellStyle name="20% - Акцент4 10" xfId="477"/>
    <cellStyle name="20% - Акцент4 2" xfId="32"/>
    <cellStyle name="20% — акцент4 2" xfId="33"/>
    <cellStyle name="20% - Акцент4 2 2" xfId="34"/>
    <cellStyle name="20% - Акцент4 2 3" xfId="35"/>
    <cellStyle name="20% - Акцент4 3" xfId="36"/>
    <cellStyle name="20% — акцент4 3" xfId="37"/>
    <cellStyle name="20% - Акцент4 4" xfId="38"/>
    <cellStyle name="20% - Акцент4 5" xfId="431"/>
    <cellStyle name="20% - Акцент4 6" xfId="472"/>
    <cellStyle name="20% - Акцент4 7" xfId="428"/>
    <cellStyle name="20% - Акцент4 8" xfId="474"/>
    <cellStyle name="20% - Акцент4 9" xfId="425"/>
    <cellStyle name="20% - Акцент5" xfId="39"/>
    <cellStyle name="20% - Акцент5 2" xfId="40"/>
    <cellStyle name="20% — акцент5 2" xfId="41"/>
    <cellStyle name="20% - Акцент5 2 2" xfId="42"/>
    <cellStyle name="20% - Акцент5 2 3" xfId="43"/>
    <cellStyle name="20% - Акцент5 3" xfId="44"/>
    <cellStyle name="20% — акцент5 3" xfId="45"/>
    <cellStyle name="20% - Акцент5 4" xfId="46"/>
    <cellStyle name="20% - Акцент6" xfId="47"/>
    <cellStyle name="20% - Акцент6 10" xfId="430"/>
    <cellStyle name="20% - Акцент6 2" xfId="48"/>
    <cellStyle name="20% — акцент6 2" xfId="49"/>
    <cellStyle name="20% - Акцент6 2 2" xfId="50"/>
    <cellStyle name="20% - Акцент6 2 3" xfId="51"/>
    <cellStyle name="20% - Акцент6 3" xfId="52"/>
    <cellStyle name="20% — акцент6 3" xfId="53"/>
    <cellStyle name="20% - Акцент6 4" xfId="54"/>
    <cellStyle name="20% - Акцент6 5" xfId="55"/>
    <cellStyle name="20% - Акцент6 6" xfId="435"/>
    <cellStyle name="20% - Акцент6 7" xfId="468"/>
    <cellStyle name="20% - Акцент6 8" xfId="432"/>
    <cellStyle name="20% - Акцент6 9" xfId="471"/>
    <cellStyle name="40% - Акцент1" xfId="56"/>
    <cellStyle name="40% - Акцент1 10" xfId="433"/>
    <cellStyle name="40% - Акцент1 2" xfId="57"/>
    <cellStyle name="40% — акцент1 2" xfId="58"/>
    <cellStyle name="40% - Акцент1 2 2" xfId="59"/>
    <cellStyle name="40% - Акцент1 2 3" xfId="60"/>
    <cellStyle name="40% - Акцент1 3" xfId="61"/>
    <cellStyle name="40% — акцент1 3" xfId="62"/>
    <cellStyle name="40% - Акцент1 4" xfId="63"/>
    <cellStyle name="40% - Акцент1 5" xfId="64"/>
    <cellStyle name="40% - Акцент1 6" xfId="438"/>
    <cellStyle name="40% - Акцент1 7" xfId="463"/>
    <cellStyle name="40% - Акцент1 8" xfId="434"/>
    <cellStyle name="40% - Акцент1 9" xfId="465"/>
    <cellStyle name="40% - Акцент2" xfId="65"/>
    <cellStyle name="40% - Акцент2 10" xfId="436"/>
    <cellStyle name="40% - Акцент2 2" xfId="66"/>
    <cellStyle name="40% — акцент2 2" xfId="67"/>
    <cellStyle name="40% - Акцент2 2 2" xfId="68"/>
    <cellStyle name="40% - Акцент2 2 3" xfId="69"/>
    <cellStyle name="40% - Акцент2 3" xfId="70"/>
    <cellStyle name="40% — акцент2 3" xfId="71"/>
    <cellStyle name="40% - Акцент2 4" xfId="72"/>
    <cellStyle name="40% - Акцент2 5" xfId="73"/>
    <cellStyle name="40% - Акцент2 6" xfId="441"/>
    <cellStyle name="40% - Акцент2 7" xfId="461"/>
    <cellStyle name="40% - Акцент2 8" xfId="437"/>
    <cellStyle name="40% - Акцент2 9" xfId="462"/>
    <cellStyle name="40% - Акцент3" xfId="74"/>
    <cellStyle name="40% - Акцент3 10" xfId="439"/>
    <cellStyle name="40% - Акцент3 2" xfId="75"/>
    <cellStyle name="40% — акцент3 2" xfId="76"/>
    <cellStyle name="40% - Акцент3 2 2" xfId="77"/>
    <cellStyle name="40% - Акцент3 2 3" xfId="78"/>
    <cellStyle name="40% - Акцент3 3" xfId="79"/>
    <cellStyle name="40% — акцент3 3" xfId="80"/>
    <cellStyle name="40% - Акцент3 4" xfId="81"/>
    <cellStyle name="40% - Акцент3 5" xfId="82"/>
    <cellStyle name="40% - Акцент3 6" xfId="444"/>
    <cellStyle name="40% - Акцент3 7" xfId="459"/>
    <cellStyle name="40% - Акцент3 8" xfId="440"/>
    <cellStyle name="40% - Акцент3 9" xfId="460"/>
    <cellStyle name="40% - Акцент4" xfId="83"/>
    <cellStyle name="40% - Акцент4 10" xfId="442"/>
    <cellStyle name="40% - Акцент4 2" xfId="84"/>
    <cellStyle name="40% — акцент4 2" xfId="85"/>
    <cellStyle name="40% - Акцент4 2 2" xfId="86"/>
    <cellStyle name="40% - Акцент4 2 3" xfId="87"/>
    <cellStyle name="40% - Акцент4 3" xfId="88"/>
    <cellStyle name="40% — акцент4 3" xfId="89"/>
    <cellStyle name="40% - Акцент4 4" xfId="90"/>
    <cellStyle name="40% - Акцент4 5" xfId="91"/>
    <cellStyle name="40% - Акцент4 6" xfId="446"/>
    <cellStyle name="40% - Акцент4 7" xfId="457"/>
    <cellStyle name="40% - Акцент4 8" xfId="443"/>
    <cellStyle name="40% - Акцент4 9" xfId="458"/>
    <cellStyle name="40% - Акцент5" xfId="92"/>
    <cellStyle name="40% - Акцент5 10" xfId="445"/>
    <cellStyle name="40% - Акцент5 2" xfId="93"/>
    <cellStyle name="40% — акцент5 2" xfId="94"/>
    <cellStyle name="40% - Акцент5 2 2" xfId="95"/>
    <cellStyle name="40% - Акцент5 2 3" xfId="96"/>
    <cellStyle name="40% - Акцент5 3" xfId="97"/>
    <cellStyle name="40% — акцент5 3" xfId="98"/>
    <cellStyle name="40% - Акцент5 4" xfId="99"/>
    <cellStyle name="40% - Акцент5 5" xfId="100"/>
    <cellStyle name="40% - Акцент5 6" xfId="448"/>
    <cellStyle name="40% - Акцент5 7" xfId="455"/>
    <cellStyle name="40% - Акцент5 8" xfId="447"/>
    <cellStyle name="40% - Акцент5 9" xfId="456"/>
    <cellStyle name="40% - Акцент6" xfId="101"/>
    <cellStyle name="40% - Акцент6 10" xfId="449"/>
    <cellStyle name="40% - Акцент6 2" xfId="102"/>
    <cellStyle name="40% — акцент6 2" xfId="103"/>
    <cellStyle name="40% - Акцент6 2 2" xfId="104"/>
    <cellStyle name="40% - Акцент6 2 3" xfId="105"/>
    <cellStyle name="40% - Акцент6 3" xfId="106"/>
    <cellStyle name="40% — акцент6 3" xfId="107"/>
    <cellStyle name="40% - Акцент6 4" xfId="108"/>
    <cellStyle name="40% - Акцент6 5" xfId="109"/>
    <cellStyle name="40% - Акцент6 6" xfId="451"/>
    <cellStyle name="40% - Акцент6 7" xfId="453"/>
    <cellStyle name="40% - Акцент6 8" xfId="450"/>
    <cellStyle name="40% - Акцент6 9" xfId="454"/>
    <cellStyle name="60% - Акцент1" xfId="110"/>
    <cellStyle name="60% - Акцент1 2" xfId="111"/>
    <cellStyle name="60% — акцент1 2" xfId="112"/>
    <cellStyle name="60% - Акцент1 2 2" xfId="113"/>
    <cellStyle name="60% - Акцент1 2 3" xfId="114"/>
    <cellStyle name="60% - Акцент1 3" xfId="115"/>
    <cellStyle name="60% — акцент1 3" xfId="116"/>
    <cellStyle name="60% - Акцент1 4" xfId="117"/>
    <cellStyle name="60% - Акцент2" xfId="118"/>
    <cellStyle name="60% - Акцент2 2" xfId="119"/>
    <cellStyle name="60% — акцент2 2" xfId="120"/>
    <cellStyle name="60% - Акцент2 2 2" xfId="121"/>
    <cellStyle name="60% - Акцент2 2 3" xfId="122"/>
    <cellStyle name="60% - Акцент2 3" xfId="123"/>
    <cellStyle name="60% — акцент2 3" xfId="124"/>
    <cellStyle name="60% - Акцент2 4" xfId="125"/>
    <cellStyle name="60% - Акцент3" xfId="126"/>
    <cellStyle name="60% - Акцент3 2" xfId="127"/>
    <cellStyle name="60% — акцент3 2" xfId="128"/>
    <cellStyle name="60% - Акцент3 2 2" xfId="129"/>
    <cellStyle name="60% - Акцент3 2 3" xfId="130"/>
    <cellStyle name="60% - Акцент3 3" xfId="131"/>
    <cellStyle name="60% — акцент3 3" xfId="132"/>
    <cellStyle name="60% - Акцент3 4" xfId="133"/>
    <cellStyle name="60% - Акцент4" xfId="134"/>
    <cellStyle name="60% - Акцент4 2" xfId="135"/>
    <cellStyle name="60% — акцент4 2" xfId="136"/>
    <cellStyle name="60% - Акцент4 2 2" xfId="137"/>
    <cellStyle name="60% - Акцент4 2 3" xfId="138"/>
    <cellStyle name="60% - Акцент4 3" xfId="139"/>
    <cellStyle name="60% — акцент4 3" xfId="140"/>
    <cellStyle name="60% - Акцент4 4" xfId="141"/>
    <cellStyle name="60% - Акцент5" xfId="142"/>
    <cellStyle name="60% - Акцент5 2" xfId="143"/>
    <cellStyle name="60% — акцент5 2" xfId="144"/>
    <cellStyle name="60% - Акцент5 2 2" xfId="145"/>
    <cellStyle name="60% - Акцент5 2 3" xfId="146"/>
    <cellStyle name="60% - Акцент5 3" xfId="147"/>
    <cellStyle name="60% — акцент5 3" xfId="148"/>
    <cellStyle name="60% - Акцент5 4" xfId="149"/>
    <cellStyle name="60% - Акцент6" xfId="150"/>
    <cellStyle name="60% - Акцент6 2" xfId="151"/>
    <cellStyle name="60% — акцент6 2" xfId="152"/>
    <cellStyle name="60% - Акцент6 2 2" xfId="153"/>
    <cellStyle name="60% - Акцент6 2 3" xfId="154"/>
    <cellStyle name="60% - Акцент6 3" xfId="155"/>
    <cellStyle name="60% — акцент6 3" xfId="156"/>
    <cellStyle name="60% - Акцент6 4" xfId="157"/>
    <cellStyle name="Акцент1" xfId="158"/>
    <cellStyle name="Акцент1 2" xfId="159"/>
    <cellStyle name="Акцент1 2 2" xfId="160"/>
    <cellStyle name="Акцент1 3" xfId="161"/>
    <cellStyle name="Акцент1 4" xfId="162"/>
    <cellStyle name="Акцент2" xfId="163"/>
    <cellStyle name="Акцент2 2" xfId="164"/>
    <cellStyle name="Акцент2 2 2" xfId="165"/>
    <cellStyle name="Акцент2 3" xfId="166"/>
    <cellStyle name="Акцент2 4" xfId="167"/>
    <cellStyle name="Акцент3" xfId="168"/>
    <cellStyle name="Акцент3 2" xfId="169"/>
    <cellStyle name="Акцент3 2 2" xfId="170"/>
    <cellStyle name="Акцент3 3" xfId="171"/>
    <cellStyle name="Акцент3 4" xfId="172"/>
    <cellStyle name="Акцент4" xfId="173"/>
    <cellStyle name="Акцент4 2" xfId="174"/>
    <cellStyle name="Акцент4 2 2" xfId="175"/>
    <cellStyle name="Акцент4 3" xfId="176"/>
    <cellStyle name="Акцент4 4" xfId="177"/>
    <cellStyle name="Акцент5" xfId="178"/>
    <cellStyle name="Акцент5 2" xfId="179"/>
    <cellStyle name="Акцент5 2 2" xfId="180"/>
    <cellStyle name="Акцент5 3" xfId="181"/>
    <cellStyle name="Акцент5 4" xfId="182"/>
    <cellStyle name="Акцент6" xfId="183"/>
    <cellStyle name="Акцент6 2" xfId="184"/>
    <cellStyle name="Акцент6 2 2" xfId="185"/>
    <cellStyle name="Акцент6 3" xfId="186"/>
    <cellStyle name="Акцент6 4" xfId="187"/>
    <cellStyle name="Ввод " xfId="188"/>
    <cellStyle name="Ввод  2" xfId="189"/>
    <cellStyle name="Ввод  2 2" xfId="190"/>
    <cellStyle name="Ввод  3" xfId="191"/>
    <cellStyle name="Ввод  4" xfId="192"/>
    <cellStyle name="Вывод" xfId="193"/>
    <cellStyle name="Вывод 2" xfId="194"/>
    <cellStyle name="Вывод 2 2" xfId="195"/>
    <cellStyle name="Вывод 3" xfId="196"/>
    <cellStyle name="Вывод 4" xfId="197"/>
    <cellStyle name="Вычисление" xfId="198"/>
    <cellStyle name="Вычисление 2" xfId="199"/>
    <cellStyle name="Вычисление 2 2" xfId="200"/>
    <cellStyle name="Вычисление 3" xfId="201"/>
    <cellStyle name="Вычисление 4" xfId="202"/>
    <cellStyle name="Заголовок 1" xfId="203"/>
    <cellStyle name="Заголовок 1 2" xfId="204"/>
    <cellStyle name="Заголовок 1 2 2" xfId="205"/>
    <cellStyle name="Заголовок 1 3" xfId="206"/>
    <cellStyle name="Заголовок 1 4" xfId="207"/>
    <cellStyle name="Заголовок 2" xfId="208"/>
    <cellStyle name="Заголовок 2 2" xfId="209"/>
    <cellStyle name="Заголовок 2 2 2" xfId="210"/>
    <cellStyle name="Заголовок 2 3" xfId="211"/>
    <cellStyle name="Заголовок 2 4" xfId="212"/>
    <cellStyle name="Заголовок 3" xfId="213"/>
    <cellStyle name="Заголовок 3 2" xfId="214"/>
    <cellStyle name="Заголовок 3 2 2" xfId="215"/>
    <cellStyle name="Заголовок 3 3" xfId="216"/>
    <cellStyle name="Заголовок 3 4" xfId="217"/>
    <cellStyle name="Заголовок 4" xfId="218"/>
    <cellStyle name="Заголовок 4 2" xfId="219"/>
    <cellStyle name="Заголовок 4 2 2" xfId="220"/>
    <cellStyle name="Заголовок 4 3" xfId="221"/>
    <cellStyle name="Заголовок 4 4" xfId="222"/>
    <cellStyle name="Итог" xfId="223"/>
    <cellStyle name="Итог 2" xfId="224"/>
    <cellStyle name="Итог 2 2" xfId="225"/>
    <cellStyle name="Итог 3" xfId="226"/>
    <cellStyle name="Итог 4" xfId="227"/>
    <cellStyle name="Итог 5" xfId="452"/>
    <cellStyle name="Контрольная ячейка" xfId="228"/>
    <cellStyle name="Контрольная ячейка 2" xfId="229"/>
    <cellStyle name="Контрольная ячейка 2 2" xfId="230"/>
    <cellStyle name="Контрольная ячейка 3" xfId="231"/>
    <cellStyle name="Контрольная ячейка 4" xfId="232"/>
    <cellStyle name="Название" xfId="233"/>
    <cellStyle name="Название 2" xfId="234"/>
    <cellStyle name="Название 2 2" xfId="235"/>
    <cellStyle name="Название 3" xfId="236"/>
    <cellStyle name="Название 4" xfId="237"/>
    <cellStyle name="Нейтральный" xfId="238"/>
    <cellStyle name="Нейтральный 2" xfId="239"/>
    <cellStyle name="Нейтральный 2 2" xfId="240"/>
    <cellStyle name="Нейтральный 3" xfId="241"/>
    <cellStyle name="Нейтральный 4" xfId="242"/>
    <cellStyle name="Обычный" xfId="0" builtinId="0"/>
    <cellStyle name="Обычный 10" xfId="243"/>
    <cellStyle name="Обычный 10 2" xfId="244"/>
    <cellStyle name="Обычный 10_МЗ_30_Медстат1_шаблон" xfId="245"/>
    <cellStyle name="Обычный 11" xfId="246"/>
    <cellStyle name="Обычный 11 2" xfId="247"/>
    <cellStyle name="Обычный 11_МЗ_30_Медстат1_шаблон" xfId="248"/>
    <cellStyle name="Обычный 12" xfId="249"/>
    <cellStyle name="Обычный 12 2" xfId="250"/>
    <cellStyle name="Обычный 12_МЗ_30_Медстат1_шаблон" xfId="251"/>
    <cellStyle name="Обычный 13" xfId="252"/>
    <cellStyle name="Обычный 13 2" xfId="253"/>
    <cellStyle name="Обычный 13_МЗ_30_Медстат1_шаблон" xfId="254"/>
    <cellStyle name="Обычный 14" xfId="255"/>
    <cellStyle name="Обычный 14 2" xfId="256"/>
    <cellStyle name="Обычный 14_МЗ_30_Медстат1_шаблон" xfId="257"/>
    <cellStyle name="Обычный 15" xfId="258"/>
    <cellStyle name="Обычный 15 2" xfId="259"/>
    <cellStyle name="Обычный 15_МЗ_30_Медстат1_шаблон" xfId="260"/>
    <cellStyle name="Обычный 16" xfId="261"/>
    <cellStyle name="Обычный 16 2" xfId="262"/>
    <cellStyle name="Обычный 16_МЗ_30_Медстат1_шаблон" xfId="263"/>
    <cellStyle name="Обычный 17" xfId="264"/>
    <cellStyle name="Обычный 17 2" xfId="265"/>
    <cellStyle name="Обычный 17_МЗ_30_Медстат1_шаблон" xfId="266"/>
    <cellStyle name="Обычный 18" xfId="267"/>
    <cellStyle name="Обычный 18 2" xfId="268"/>
    <cellStyle name="Обычный 18_МЗ_30_Медстат1_шаблон" xfId="269"/>
    <cellStyle name="Обычный 19" xfId="270"/>
    <cellStyle name="Обычный 19 2" xfId="271"/>
    <cellStyle name="Обычный 19_МЗ_30_Медстат1_шаблон" xfId="272"/>
    <cellStyle name="Обычный 2" xfId="273"/>
    <cellStyle name="Обычный 2 2" xfId="274"/>
    <cellStyle name="Обычный 2 3" xfId="275"/>
    <cellStyle name="Обычный 2 4" xfId="276"/>
    <cellStyle name="Обычный 2_Лист3" xfId="277"/>
    <cellStyle name="Обычный 20" xfId="278"/>
    <cellStyle name="Обычный 20 2" xfId="279"/>
    <cellStyle name="Обычный 20_МЗ_30_Медстат1_шаблон" xfId="280"/>
    <cellStyle name="Обычный 21" xfId="281"/>
    <cellStyle name="Обычный 21 2" xfId="282"/>
    <cellStyle name="Обычный 21_МЗ_30_Медстат1_шаблон" xfId="283"/>
    <cellStyle name="Обычный 22" xfId="284"/>
    <cellStyle name="Обычный 22 2" xfId="285"/>
    <cellStyle name="Обычный 22_МЗ_30_Медстат1_шаблон" xfId="286"/>
    <cellStyle name="Обычный 23" xfId="287"/>
    <cellStyle name="Обычный 23 2" xfId="288"/>
    <cellStyle name="Обычный 23_МЗ_30_Медстат1_шаблон" xfId="289"/>
    <cellStyle name="Обычный 24" xfId="290"/>
    <cellStyle name="Обычный 24 2" xfId="291"/>
    <cellStyle name="Обычный 24_МЗ_30_Медстат1_шаблон" xfId="292"/>
    <cellStyle name="Обычный 25" xfId="293"/>
    <cellStyle name="Обычный 25 2" xfId="294"/>
    <cellStyle name="Обычный 25_МЗ_30_Медстат1_шаблон" xfId="295"/>
    <cellStyle name="Обычный 26" xfId="296"/>
    <cellStyle name="Обычный 26 2" xfId="297"/>
    <cellStyle name="Обычный 26_МЗ_30_Медстат1_шаблон" xfId="298"/>
    <cellStyle name="Обычный 27" xfId="299"/>
    <cellStyle name="Обычный 27 2" xfId="300"/>
    <cellStyle name="Обычный 27_МЗ_30_Медстат1_шаблон" xfId="301"/>
    <cellStyle name="Обычный 28" xfId="302"/>
    <cellStyle name="Обычный 28 2" xfId="303"/>
    <cellStyle name="Обычный 28_МЗ_30_Медстат1_шаблон" xfId="304"/>
    <cellStyle name="Обычный 29" xfId="305"/>
    <cellStyle name="Обычный 29 2" xfId="306"/>
    <cellStyle name="Обычный 29_МЗ_30_Медстат1_шаблон" xfId="307"/>
    <cellStyle name="Обычный 3" xfId="308"/>
    <cellStyle name="Обычный 30" xfId="309"/>
    <cellStyle name="Обычный 30 2" xfId="310"/>
    <cellStyle name="Обычный 30_МЗ_30_Медстат1_шаблон" xfId="311"/>
    <cellStyle name="Обычный 31" xfId="312"/>
    <cellStyle name="Обычный 31 2" xfId="313"/>
    <cellStyle name="Обычный 31_МЗ_30_Медстат1_шаблон" xfId="314"/>
    <cellStyle name="Обычный 32" xfId="315"/>
    <cellStyle name="Обычный 32 2" xfId="316"/>
    <cellStyle name="Обычный 32_МЗ_30_Медстат1_шаблон" xfId="317"/>
    <cellStyle name="Обычный 33" xfId="318"/>
    <cellStyle name="Обычный 33 2" xfId="319"/>
    <cellStyle name="Обычный 33_МЗ_30_Медстат1_шаблон" xfId="320"/>
    <cellStyle name="Обычный 34" xfId="321"/>
    <cellStyle name="Обычный 34 2" xfId="322"/>
    <cellStyle name="Обычный 34_МЗ_30_Медстат1_шаблон" xfId="323"/>
    <cellStyle name="Обычный 35" xfId="324"/>
    <cellStyle name="Обычный 35 2" xfId="325"/>
    <cellStyle name="Обычный 35_МЗ_30_Медстат1_шаблон" xfId="326"/>
    <cellStyle name="Обычный 36" xfId="327"/>
    <cellStyle name="Обычный 36 2" xfId="328"/>
    <cellStyle name="Обычный 36_МЗ_30_Медстат1_шаблон" xfId="329"/>
    <cellStyle name="Обычный 37" xfId="330"/>
    <cellStyle name="Обычный 37 2" xfId="331"/>
    <cellStyle name="Обычный 37_МЗ_30_Медстат1_шаблон" xfId="332"/>
    <cellStyle name="Обычный 38" xfId="333"/>
    <cellStyle name="Обычный 38 2" xfId="334"/>
    <cellStyle name="Обычный 38_МЗ_30_Медстат1_шаблон" xfId="335"/>
    <cellStyle name="Обычный 39" xfId="336"/>
    <cellStyle name="Обычный 39 2" xfId="337"/>
    <cellStyle name="Обычный 39_МЗ_30_Медстат1_шаблон" xfId="338"/>
    <cellStyle name="Обычный 4" xfId="339"/>
    <cellStyle name="Обычный 4 2" xfId="340"/>
    <cellStyle name="Обычный 4_МЗ_30_Медстат1_шаблон" xfId="341"/>
    <cellStyle name="Обычный 40" xfId="342"/>
    <cellStyle name="Обычный 40 2" xfId="343"/>
    <cellStyle name="Обычный 40_МЗ_30_Медстат1_шаблон" xfId="344"/>
    <cellStyle name="Обычный 41" xfId="345"/>
    <cellStyle name="Обычный 41 2" xfId="346"/>
    <cellStyle name="Обычный 41_МЗ_30_Медстат1_шаблон" xfId="347"/>
    <cellStyle name="Обычный 42" xfId="348"/>
    <cellStyle name="Обычный 42 2" xfId="349"/>
    <cellStyle name="Обычный 42_МЗ_30_Медстат1_шаблон" xfId="350"/>
    <cellStyle name="Обычный 43" xfId="351"/>
    <cellStyle name="Обычный 43 2" xfId="352"/>
    <cellStyle name="Обычный 43_МЗ_30_Медстат1_шаблон" xfId="353"/>
    <cellStyle name="Обычный 44" xfId="354"/>
    <cellStyle name="Обычный 44 2" xfId="355"/>
    <cellStyle name="Обычный 44_МЗ_30_Медстат1_шаблон" xfId="356"/>
    <cellStyle name="Обычный 45" xfId="357"/>
    <cellStyle name="Обычный 45 2" xfId="358"/>
    <cellStyle name="Обычный 45_МЗ_30_Медстат1_шаблон" xfId="359"/>
    <cellStyle name="Обычный 46" xfId="360"/>
    <cellStyle name="Обычный 46 2" xfId="361"/>
    <cellStyle name="Обычный 46_МЗ_30_Медстат1_шаблон" xfId="362"/>
    <cellStyle name="Обычный 47" xfId="363"/>
    <cellStyle name="Обычный 47 2" xfId="364"/>
    <cellStyle name="Обычный 47_МЗ_30_Медстат1_шаблон" xfId="365"/>
    <cellStyle name="Обычный 48" xfId="366"/>
    <cellStyle name="Обычный 49" xfId="367"/>
    <cellStyle name="Обычный 49 2" xfId="464"/>
    <cellStyle name="Обычный 5" xfId="368"/>
    <cellStyle name="Обычный 5 2" xfId="369"/>
    <cellStyle name="Обычный 5_МЗ_30_Медстат1_шаблон" xfId="370"/>
    <cellStyle name="Обычный 50" xfId="371"/>
    <cellStyle name="Обычный 50 2" xfId="466"/>
    <cellStyle name="Обычный 51" xfId="372"/>
    <cellStyle name="Обычный 51 2" xfId="467"/>
    <cellStyle name="Обычный 52" xfId="373"/>
    <cellStyle name="Обычный 53" xfId="374"/>
    <cellStyle name="Обычный 53 2" xfId="469"/>
    <cellStyle name="Обычный 54" xfId="375"/>
    <cellStyle name="Обычный 54 2" xfId="470"/>
    <cellStyle name="Обычный 55" xfId="376"/>
    <cellStyle name="Обычный 56" xfId="377"/>
    <cellStyle name="Обычный 57" xfId="378"/>
    <cellStyle name="Обычный 58" xfId="379"/>
    <cellStyle name="Обычный 59" xfId="423"/>
    <cellStyle name="Обычный 6" xfId="380"/>
    <cellStyle name="Обычный 6 2" xfId="381"/>
    <cellStyle name="Обычный 6_МЗ_30_Медстат1_шаблон" xfId="382"/>
    <cellStyle name="Обычный 60" xfId="481"/>
    <cellStyle name="Обычный 61" xfId="486"/>
    <cellStyle name="Обычный 62" xfId="489"/>
    <cellStyle name="Обычный 63" xfId="491"/>
    <cellStyle name="Обычный 64" xfId="493"/>
    <cellStyle name="Обычный 7" xfId="383"/>
    <cellStyle name="Обычный 7 2" xfId="384"/>
    <cellStyle name="Обычный 7_МЗ_30_Медстат1_шаблон" xfId="385"/>
    <cellStyle name="Обычный 8" xfId="386"/>
    <cellStyle name="Обычный 8 2" xfId="387"/>
    <cellStyle name="Обычный 8_МЗ_30_Медстат1_шаблон" xfId="388"/>
    <cellStyle name="Обычный 9" xfId="389"/>
    <cellStyle name="Обычный 9 2" xfId="390"/>
    <cellStyle name="Обычный 9_МЗ_30_Медстат1_шаблон" xfId="391"/>
    <cellStyle name="Обычный_Лист2" xfId="392"/>
    <cellStyle name="Плохой" xfId="393"/>
    <cellStyle name="Плохой 2" xfId="394"/>
    <cellStyle name="Плохой 2 2" xfId="395"/>
    <cellStyle name="Плохой 3" xfId="396"/>
    <cellStyle name="Плохой 4" xfId="397"/>
    <cellStyle name="Пояснение" xfId="398"/>
    <cellStyle name="Пояснение 2" xfId="399"/>
    <cellStyle name="Пояснение 2 2" xfId="400"/>
    <cellStyle name="Пояснение 3" xfId="401"/>
    <cellStyle name="Пояснение 4" xfId="402"/>
    <cellStyle name="Примечание" xfId="403"/>
    <cellStyle name="Примечание 2" xfId="404"/>
    <cellStyle name="Примечание 2 2" xfId="405"/>
    <cellStyle name="Примечание 3" xfId="406"/>
    <cellStyle name="Примечание 4" xfId="407"/>
    <cellStyle name="Связанная ячейка" xfId="408"/>
    <cellStyle name="Связанная ячейка 2" xfId="409"/>
    <cellStyle name="Связанная ячейка 2 2" xfId="410"/>
    <cellStyle name="Связанная ячейка 3" xfId="411"/>
    <cellStyle name="Связанная ячейка 4" xfId="412"/>
    <cellStyle name="Текст предупреждения" xfId="413"/>
    <cellStyle name="Текст предупреждения 2" xfId="414"/>
    <cellStyle name="Текст предупреждения 2 2" xfId="415"/>
    <cellStyle name="Текст предупреждения 3" xfId="416"/>
    <cellStyle name="Текст предупреждения 4" xfId="417"/>
    <cellStyle name="Хороший" xfId="418"/>
    <cellStyle name="Хороший 2" xfId="419"/>
    <cellStyle name="Хороший 2 2" xfId="420"/>
    <cellStyle name="Хороший 3" xfId="421"/>
    <cellStyle name="Хороший 4" xfId="422"/>
  </cellStyles>
  <dxfs count="0"/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1"/>
    </sheetView>
  </sheetViews>
  <sheetFormatPr defaultColWidth="8.85546875" defaultRowHeight="12.75" customHeight="1" x14ac:dyDescent="0.2"/>
  <sheetData>
    <row r="1" spans="1:11" ht="12.75" customHeight="1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">
      <c r="A3" s="178" t="s">
        <v>1</v>
      </c>
      <c r="B3" s="178"/>
      <c r="C3" s="179" t="s">
        <v>2</v>
      </c>
      <c r="D3" s="179"/>
      <c r="E3" s="179"/>
      <c r="F3" s="179"/>
      <c r="G3" s="179"/>
      <c r="H3" s="179"/>
      <c r="I3" s="179"/>
      <c r="J3" s="179"/>
      <c r="K3" s="179"/>
    </row>
    <row r="4" spans="1:11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178" t="s">
        <v>3</v>
      </c>
      <c r="B5" s="178"/>
      <c r="C5" s="179" t="s">
        <v>4</v>
      </c>
      <c r="D5" s="179"/>
      <c r="E5" s="179"/>
      <c r="F5" s="179"/>
      <c r="G5" s="179"/>
      <c r="H5" s="179"/>
      <c r="I5" s="179"/>
      <c r="J5" s="179"/>
      <c r="K5" s="179"/>
    </row>
    <row r="6" spans="1:11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">
      <c r="A7" s="178" t="s">
        <v>5</v>
      </c>
      <c r="B7" s="178"/>
      <c r="C7" s="179" t="s">
        <v>6</v>
      </c>
      <c r="D7" s="179"/>
      <c r="E7" s="179"/>
      <c r="F7" s="179"/>
      <c r="G7" s="179"/>
      <c r="H7" s="179"/>
      <c r="I7" s="179"/>
      <c r="J7" s="179"/>
      <c r="K7" s="179"/>
    </row>
  </sheetData>
  <mergeCells count="7">
    <mergeCell ref="A7:B7"/>
    <mergeCell ref="C7:K7"/>
    <mergeCell ref="A1:K1"/>
    <mergeCell ref="A3:B3"/>
    <mergeCell ref="C3:K3"/>
    <mergeCell ref="A5:B5"/>
    <mergeCell ref="C5:K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topLeftCell="A10" workbookViewId="0">
      <selection activeCell="K20" sqref="K20"/>
    </sheetView>
  </sheetViews>
  <sheetFormatPr defaultColWidth="9.140625" defaultRowHeight="12.75" customHeight="1" x14ac:dyDescent="0.2"/>
  <cols>
    <col min="1" max="1" width="11.85546875" style="56" customWidth="1"/>
    <col min="2" max="2" width="23.140625" style="56" customWidth="1"/>
    <col min="3" max="3" width="2.85546875" style="56" customWidth="1"/>
    <col min="4" max="4" width="15" style="56" customWidth="1"/>
    <col min="5" max="5" width="7" style="56" customWidth="1"/>
    <col min="6" max="6" width="9.140625" style="56" customWidth="1"/>
    <col min="7" max="7" width="8.7109375" style="56" customWidth="1"/>
    <col min="8" max="8" width="12.28515625" style="56" customWidth="1"/>
    <col min="9" max="9" width="4.42578125" style="56" customWidth="1"/>
    <col min="10" max="10" width="10.28515625" style="56" customWidth="1"/>
    <col min="11" max="11" width="9.140625" style="56" customWidth="1"/>
    <col min="12" max="12" width="13" style="56" customWidth="1"/>
    <col min="13" max="13" width="9.140625" style="56" customWidth="1"/>
    <col min="14" max="16384" width="9.140625" style="56"/>
  </cols>
  <sheetData>
    <row r="1" spans="1:12" s="87" customFormat="1" x14ac:dyDescent="0.2">
      <c r="A1" s="87" t="s">
        <v>253</v>
      </c>
    </row>
    <row r="2" spans="1:12" x14ac:dyDescent="0.2">
      <c r="A2" s="53"/>
      <c r="B2" s="54"/>
      <c r="C2" s="181" t="s">
        <v>218</v>
      </c>
      <c r="D2" s="182"/>
      <c r="E2" s="182"/>
      <c r="F2" s="182"/>
      <c r="G2" s="182"/>
      <c r="H2" s="182"/>
      <c r="I2" s="183"/>
      <c r="J2" s="55"/>
      <c r="K2" s="55"/>
    </row>
    <row r="3" spans="1:12" x14ac:dyDescent="0.2">
      <c r="A3" s="57"/>
      <c r="B3" s="58"/>
      <c r="C3" s="55"/>
      <c r="D3" s="59"/>
      <c r="E3" s="59"/>
      <c r="F3" s="59"/>
      <c r="G3" s="59"/>
      <c r="H3" s="59"/>
      <c r="I3" s="59"/>
      <c r="J3" s="59"/>
      <c r="K3" s="59"/>
    </row>
    <row r="4" spans="1:12" x14ac:dyDescent="0.2">
      <c r="A4" s="53"/>
      <c r="B4" s="54"/>
      <c r="C4" s="181" t="s">
        <v>219</v>
      </c>
      <c r="D4" s="182"/>
      <c r="E4" s="182"/>
      <c r="F4" s="182"/>
      <c r="G4" s="182"/>
      <c r="H4" s="182"/>
      <c r="I4" s="183"/>
      <c r="J4" s="55"/>
      <c r="K4" s="55"/>
    </row>
    <row r="5" spans="1:12" x14ac:dyDescent="0.2">
      <c r="A5" s="53"/>
      <c r="B5" s="53"/>
      <c r="C5" s="55"/>
      <c r="D5" s="59"/>
      <c r="E5" s="59"/>
      <c r="F5" s="59"/>
      <c r="G5" s="59"/>
      <c r="H5" s="59"/>
      <c r="I5" s="59"/>
      <c r="J5" s="59"/>
      <c r="K5" s="59"/>
    </row>
    <row r="6" spans="1:12" x14ac:dyDescent="0.2">
      <c r="A6" s="205" t="s">
        <v>220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7"/>
    </row>
    <row r="7" spans="1:12" ht="12.75" customHeight="1" x14ac:dyDescent="0.2">
      <c r="A7" s="202" t="s">
        <v>221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4"/>
    </row>
    <row r="8" spans="1:12" x14ac:dyDescent="0.2">
      <c r="A8" s="199" t="s">
        <v>222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1"/>
    </row>
    <row r="9" spans="1:12" x14ac:dyDescent="0.2">
      <c r="A9" s="57"/>
      <c r="B9" s="60"/>
      <c r="C9" s="61"/>
      <c r="D9" s="61"/>
      <c r="E9" s="61"/>
      <c r="F9" s="61"/>
      <c r="G9" s="61"/>
      <c r="H9" s="61"/>
      <c r="I9" s="61"/>
      <c r="J9" s="61"/>
      <c r="K9" s="61"/>
    </row>
    <row r="10" spans="1:12" s="62" customFormat="1" x14ac:dyDescent="0.2">
      <c r="A10" s="53"/>
      <c r="B10" s="56"/>
      <c r="C10" s="55"/>
      <c r="D10" s="196" t="s">
        <v>223</v>
      </c>
      <c r="E10" s="197"/>
      <c r="F10" s="197"/>
      <c r="G10" s="197"/>
      <c r="H10" s="198"/>
      <c r="I10" s="55"/>
      <c r="J10" s="55"/>
      <c r="K10" s="55"/>
    </row>
    <row r="11" spans="1:12" x14ac:dyDescent="0.2">
      <c r="A11" s="53"/>
      <c r="C11" s="61"/>
      <c r="D11" s="184" t="s">
        <v>224</v>
      </c>
      <c r="E11" s="185"/>
      <c r="F11" s="185"/>
      <c r="G11" s="185"/>
      <c r="H11" s="186"/>
      <c r="I11" s="61"/>
      <c r="J11" s="61"/>
      <c r="K11" s="61"/>
    </row>
    <row r="12" spans="1:12" x14ac:dyDescent="0.2">
      <c r="A12" s="53"/>
      <c r="C12" s="59"/>
      <c r="D12" s="187" t="s">
        <v>225</v>
      </c>
      <c r="E12" s="188"/>
      <c r="F12" s="188"/>
      <c r="G12" s="188"/>
      <c r="H12" s="189"/>
      <c r="I12" s="59"/>
      <c r="J12" s="59"/>
      <c r="K12" s="59"/>
    </row>
    <row r="13" spans="1:12" ht="13.5" thickBot="1" x14ac:dyDescent="0.25">
      <c r="B13" s="89"/>
      <c r="C13" s="90"/>
      <c r="D13" s="88" t="s">
        <v>260</v>
      </c>
      <c r="E13" s="215" t="s">
        <v>6</v>
      </c>
      <c r="F13" s="215"/>
      <c r="G13" s="215"/>
      <c r="H13" s="215"/>
    </row>
    <row r="14" spans="1:12" ht="13.5" customHeight="1" thickBot="1" x14ac:dyDescent="0.25">
      <c r="A14" s="190" t="s">
        <v>226</v>
      </c>
      <c r="B14" s="191"/>
      <c r="C14" s="192"/>
      <c r="D14" s="191"/>
      <c r="E14" s="191"/>
      <c r="F14" s="191"/>
      <c r="G14" s="193"/>
      <c r="H14" s="194" t="s">
        <v>227</v>
      </c>
      <c r="I14" s="195"/>
      <c r="J14" s="63"/>
      <c r="K14" s="208" t="s">
        <v>228</v>
      </c>
      <c r="L14" s="209"/>
    </row>
    <row r="15" spans="1:12" ht="12" customHeight="1" x14ac:dyDescent="0.2">
      <c r="A15" s="210" t="s">
        <v>229</v>
      </c>
      <c r="B15" s="211"/>
      <c r="C15" s="211"/>
      <c r="D15" s="211"/>
      <c r="E15" s="211"/>
      <c r="F15" s="211"/>
      <c r="G15" s="212"/>
      <c r="H15" s="213" t="s">
        <v>230</v>
      </c>
      <c r="I15" s="214"/>
      <c r="J15" s="65"/>
      <c r="K15" s="66"/>
    </row>
    <row r="16" spans="1:12" ht="13.5" customHeight="1" x14ac:dyDescent="0.2">
      <c r="A16" s="67"/>
      <c r="B16" s="210" t="s">
        <v>231</v>
      </c>
      <c r="C16" s="211"/>
      <c r="D16" s="211"/>
      <c r="E16" s="211"/>
      <c r="F16" s="211"/>
      <c r="G16" s="212"/>
      <c r="H16" s="194"/>
      <c r="I16" s="195"/>
      <c r="J16" s="65"/>
      <c r="K16" s="68"/>
    </row>
    <row r="17" spans="1:12" ht="24" customHeight="1" x14ac:dyDescent="0.2">
      <c r="A17" s="210" t="s">
        <v>232</v>
      </c>
      <c r="B17" s="211"/>
      <c r="C17" s="211"/>
      <c r="D17" s="211"/>
      <c r="E17" s="211"/>
      <c r="F17" s="211"/>
      <c r="G17" s="212"/>
      <c r="H17" s="190" t="s">
        <v>233</v>
      </c>
      <c r="I17" s="193"/>
      <c r="J17" s="65"/>
      <c r="K17" s="216" t="s">
        <v>234</v>
      </c>
      <c r="L17" s="216"/>
    </row>
    <row r="18" spans="1:12" ht="24" customHeight="1" x14ac:dyDescent="0.2">
      <c r="A18" s="70"/>
      <c r="B18" s="217" t="s">
        <v>235</v>
      </c>
      <c r="C18" s="218"/>
      <c r="D18" s="218"/>
      <c r="E18" s="218"/>
      <c r="F18" s="218"/>
      <c r="G18" s="219"/>
      <c r="H18" s="190"/>
      <c r="I18" s="193"/>
      <c r="J18" s="65"/>
      <c r="K18" s="220" t="s">
        <v>236</v>
      </c>
      <c r="L18" s="220"/>
    </row>
    <row r="19" spans="1:12" ht="21" customHeight="1" x14ac:dyDescent="0.2">
      <c r="A19" s="221" t="s">
        <v>237</v>
      </c>
      <c r="B19" s="222"/>
      <c r="C19" s="222"/>
      <c r="D19" s="222"/>
      <c r="E19" s="222"/>
      <c r="F19" s="222"/>
      <c r="G19" s="223"/>
      <c r="H19" s="190" t="s">
        <v>233</v>
      </c>
      <c r="I19" s="193"/>
      <c r="J19" s="65"/>
      <c r="K19" s="220" t="s">
        <v>310</v>
      </c>
      <c r="L19" s="220"/>
    </row>
    <row r="20" spans="1:12" ht="12.75" customHeight="1" x14ac:dyDescent="0.2">
      <c r="A20" s="71"/>
      <c r="B20" s="224" t="s">
        <v>238</v>
      </c>
      <c r="C20" s="225"/>
      <c r="D20" s="225"/>
      <c r="E20" s="225"/>
      <c r="F20" s="225"/>
      <c r="G20" s="226"/>
      <c r="H20" s="194"/>
      <c r="I20" s="195"/>
      <c r="J20" s="65"/>
      <c r="K20" s="66"/>
    </row>
    <row r="21" spans="1:12" ht="12.75" customHeight="1" thickBot="1" x14ac:dyDescent="0.25">
      <c r="A21" s="227" t="s">
        <v>239</v>
      </c>
      <c r="B21" s="228"/>
      <c r="C21" s="228"/>
      <c r="D21" s="228"/>
      <c r="E21" s="228"/>
      <c r="F21" s="228"/>
      <c r="G21" s="229"/>
      <c r="H21" s="213" t="s">
        <v>240</v>
      </c>
      <c r="I21" s="214"/>
      <c r="J21" s="73"/>
      <c r="K21" s="74"/>
    </row>
    <row r="22" spans="1:12" ht="12.75" customHeight="1" thickBot="1" x14ac:dyDescent="0.25">
      <c r="A22" s="72"/>
      <c r="B22" s="217" t="s">
        <v>241</v>
      </c>
      <c r="C22" s="218"/>
      <c r="D22" s="218"/>
      <c r="E22" s="218"/>
      <c r="F22" s="218"/>
      <c r="G22" s="219"/>
      <c r="H22" s="194"/>
      <c r="I22" s="195"/>
      <c r="J22" s="73"/>
      <c r="K22" s="230" t="s">
        <v>242</v>
      </c>
      <c r="L22" s="231"/>
    </row>
    <row r="23" spans="1:12" ht="12.75" customHeigh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</row>
    <row r="24" spans="1:12" x14ac:dyDescent="0.2">
      <c r="A24" s="232" t="s">
        <v>243</v>
      </c>
      <c r="B24" s="233"/>
      <c r="C24" s="234"/>
      <c r="D24" s="235" t="s">
        <v>272</v>
      </c>
      <c r="E24" s="236"/>
      <c r="F24" s="236"/>
      <c r="G24" s="236"/>
      <c r="H24" s="236"/>
      <c r="I24" s="236"/>
      <c r="J24" s="236"/>
      <c r="K24" s="236"/>
      <c r="L24" s="237"/>
    </row>
    <row r="25" spans="1:12" x14ac:dyDescent="0.2">
      <c r="A25" s="232" t="s">
        <v>244</v>
      </c>
      <c r="B25" s="233"/>
      <c r="C25" s="234"/>
      <c r="D25" s="238" t="s">
        <v>273</v>
      </c>
      <c r="E25" s="239"/>
      <c r="F25" s="239"/>
      <c r="G25" s="239"/>
      <c r="H25" s="239"/>
      <c r="I25" s="239"/>
      <c r="J25" s="239"/>
      <c r="K25" s="239"/>
      <c r="L25" s="240"/>
    </row>
    <row r="26" spans="1:12" ht="12.75" customHeight="1" x14ac:dyDescent="0.2">
      <c r="A26" s="241" t="s">
        <v>245</v>
      </c>
      <c r="B26" s="181" t="s">
        <v>246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3"/>
    </row>
    <row r="27" spans="1:12" ht="52.5" customHeight="1" x14ac:dyDescent="0.2">
      <c r="A27" s="242"/>
      <c r="B27" s="243" t="s">
        <v>247</v>
      </c>
      <c r="C27" s="244"/>
      <c r="D27" s="243" t="s">
        <v>248</v>
      </c>
      <c r="E27" s="244"/>
      <c r="F27" s="243" t="s">
        <v>249</v>
      </c>
      <c r="G27" s="244"/>
      <c r="H27" s="69" t="s">
        <v>250</v>
      </c>
      <c r="I27" s="243" t="s">
        <v>251</v>
      </c>
      <c r="J27" s="244"/>
      <c r="K27" s="245"/>
      <c r="L27" s="246"/>
    </row>
    <row r="28" spans="1:12" x14ac:dyDescent="0.2">
      <c r="A28" s="64">
        <v>1</v>
      </c>
      <c r="B28" s="213">
        <v>2</v>
      </c>
      <c r="C28" s="214"/>
      <c r="D28" s="213">
        <v>3</v>
      </c>
      <c r="E28" s="214"/>
      <c r="F28" s="213">
        <v>4</v>
      </c>
      <c r="G28" s="214"/>
      <c r="H28" s="64">
        <v>5</v>
      </c>
      <c r="I28" s="213">
        <v>6</v>
      </c>
      <c r="J28" s="214"/>
      <c r="K28" s="247">
        <v>7</v>
      </c>
      <c r="L28" s="248"/>
    </row>
    <row r="29" spans="1:12" x14ac:dyDescent="0.2">
      <c r="A29" s="75" t="s">
        <v>252</v>
      </c>
      <c r="B29" s="249" t="s">
        <v>267</v>
      </c>
      <c r="C29" s="250"/>
      <c r="D29" s="249" t="s">
        <v>268</v>
      </c>
      <c r="E29" s="250"/>
      <c r="F29" s="251" t="s">
        <v>269</v>
      </c>
      <c r="G29" s="252"/>
      <c r="H29" s="76" t="s">
        <v>270</v>
      </c>
      <c r="I29" s="249" t="s">
        <v>271</v>
      </c>
      <c r="J29" s="250"/>
      <c r="K29" s="249" t="s">
        <v>261</v>
      </c>
      <c r="L29" s="250"/>
    </row>
    <row r="30" spans="1:12" s="87" customFormat="1" x14ac:dyDescent="0.2">
      <c r="A30" s="87" t="s">
        <v>9</v>
      </c>
    </row>
  </sheetData>
  <mergeCells count="53">
    <mergeCell ref="B29:C29"/>
    <mergeCell ref="D29:E29"/>
    <mergeCell ref="F29:G29"/>
    <mergeCell ref="I29:J29"/>
    <mergeCell ref="K29:L29"/>
    <mergeCell ref="B28:C28"/>
    <mergeCell ref="D28:E28"/>
    <mergeCell ref="F28:G28"/>
    <mergeCell ref="I28:J28"/>
    <mergeCell ref="K28:L28"/>
    <mergeCell ref="A24:C24"/>
    <mergeCell ref="D24:L24"/>
    <mergeCell ref="A25:C25"/>
    <mergeCell ref="D25:L25"/>
    <mergeCell ref="A26:A27"/>
    <mergeCell ref="B26:L26"/>
    <mergeCell ref="B27:C27"/>
    <mergeCell ref="D27:E27"/>
    <mergeCell ref="F27:G27"/>
    <mergeCell ref="I27:J27"/>
    <mergeCell ref="K27:L27"/>
    <mergeCell ref="A21:G21"/>
    <mergeCell ref="H21:I21"/>
    <mergeCell ref="B22:G22"/>
    <mergeCell ref="H22:I22"/>
    <mergeCell ref="K22:L22"/>
    <mergeCell ref="A19:G19"/>
    <mergeCell ref="H19:I19"/>
    <mergeCell ref="K19:L19"/>
    <mergeCell ref="B20:G20"/>
    <mergeCell ref="H20:I20"/>
    <mergeCell ref="A17:G17"/>
    <mergeCell ref="H17:I17"/>
    <mergeCell ref="K17:L17"/>
    <mergeCell ref="B18:G18"/>
    <mergeCell ref="H18:I18"/>
    <mergeCell ref="K18:L18"/>
    <mergeCell ref="A15:G15"/>
    <mergeCell ref="H15:I15"/>
    <mergeCell ref="E13:H13"/>
    <mergeCell ref="B16:G16"/>
    <mergeCell ref="H16:I16"/>
    <mergeCell ref="C2:I2"/>
    <mergeCell ref="D11:H11"/>
    <mergeCell ref="D12:H12"/>
    <mergeCell ref="A14:G14"/>
    <mergeCell ref="H14:I14"/>
    <mergeCell ref="D10:H10"/>
    <mergeCell ref="A8:L8"/>
    <mergeCell ref="A7:L7"/>
    <mergeCell ref="A6:L6"/>
    <mergeCell ref="C4:I4"/>
    <mergeCell ref="K14:L14"/>
  </mergeCells>
  <pageMargins left="0.74803149606299213" right="0.74803149606299213" top="0.98425196850393704" bottom="0.98425196850393704" header="0.51181102362204722" footer="0.51181102362204722"/>
  <pageSetup paperSize="9" orientation="landscape" horizontalDpi="200" verticalDpi="200"/>
  <headerFooter alignWithMargins="0">
    <oddHeader>&amp;RФ. 57, стр. &amp;P</oddHeader>
    <oddFooter>&amp;R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topLeftCell="A82" zoomScale="85" zoomScaleNormal="85" workbookViewId="0">
      <selection activeCell="A12" sqref="A12:W101"/>
    </sheetView>
  </sheetViews>
  <sheetFormatPr defaultColWidth="8.85546875" defaultRowHeight="12.75" customHeight="1" x14ac:dyDescent="0.2"/>
  <cols>
    <col min="1" max="1" width="41.42578125" customWidth="1"/>
    <col min="2" max="2" width="8.42578125" customWidth="1"/>
    <col min="3" max="3" width="6" style="5" customWidth="1"/>
    <col min="4" max="4" width="6" customWidth="1"/>
    <col min="5" max="5" width="9.140625" customWidth="1"/>
    <col min="6" max="6" width="10.7109375" customWidth="1"/>
    <col min="19" max="19" width="10.7109375" customWidth="1"/>
    <col min="20" max="20" width="10.85546875" customWidth="1"/>
    <col min="21" max="21" width="11" customWidth="1"/>
    <col min="22" max="22" width="11.5703125" customWidth="1"/>
    <col min="23" max="23" width="12.85546875" customWidth="1"/>
  </cols>
  <sheetData>
    <row r="1" spans="1:23" s="5" customFormat="1" x14ac:dyDescent="0.2">
      <c r="A1" s="4" t="s">
        <v>266</v>
      </c>
      <c r="B1" s="4"/>
      <c r="C1" s="4"/>
    </row>
    <row r="2" spans="1:23" s="3" customFormat="1" x14ac:dyDescent="0.2">
      <c r="A2" s="52">
        <v>1000</v>
      </c>
      <c r="B2" s="2"/>
      <c r="C2" s="4" t="s">
        <v>7</v>
      </c>
    </row>
    <row r="3" spans="1:23" s="3" customFormat="1" x14ac:dyDescent="0.2">
      <c r="A3" s="253" t="s">
        <v>206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23" s="3" customFormat="1" x14ac:dyDescent="0.2">
      <c r="A4" s="2"/>
      <c r="B4" s="2"/>
      <c r="C4" s="5"/>
    </row>
    <row r="5" spans="1:23" ht="13.15" customHeight="1" x14ac:dyDescent="0.2">
      <c r="A5" s="260" t="s">
        <v>10</v>
      </c>
      <c r="B5" s="260" t="s">
        <v>11</v>
      </c>
      <c r="C5" s="259"/>
      <c r="D5" s="258" t="s">
        <v>209</v>
      </c>
      <c r="E5" s="265" t="s">
        <v>91</v>
      </c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7"/>
    </row>
    <row r="6" spans="1:23" ht="45.75" customHeight="1" x14ac:dyDescent="0.2">
      <c r="A6" s="261"/>
      <c r="B6" s="261"/>
      <c r="C6" s="259"/>
      <c r="D6" s="258"/>
      <c r="E6" s="262" t="s">
        <v>276</v>
      </c>
      <c r="F6" s="269" t="s">
        <v>92</v>
      </c>
      <c r="G6" s="257" t="s">
        <v>93</v>
      </c>
      <c r="H6" s="258"/>
      <c r="I6" s="257" t="s">
        <v>94</v>
      </c>
      <c r="J6" s="257"/>
      <c r="K6" s="257"/>
      <c r="L6" s="257"/>
      <c r="M6" s="257"/>
      <c r="N6" s="257"/>
      <c r="O6" s="257"/>
      <c r="P6" s="274" t="s">
        <v>95</v>
      </c>
      <c r="Q6" s="275"/>
      <c r="R6" s="276"/>
      <c r="S6" s="254" t="s">
        <v>280</v>
      </c>
      <c r="T6" s="254" t="s">
        <v>281</v>
      </c>
      <c r="U6" s="268" t="s">
        <v>282</v>
      </c>
      <c r="V6" s="268" t="s">
        <v>283</v>
      </c>
      <c r="W6" s="268" t="s">
        <v>284</v>
      </c>
    </row>
    <row r="7" spans="1:23" x14ac:dyDescent="0.2">
      <c r="A7" s="261"/>
      <c r="B7" s="261"/>
      <c r="C7" s="259"/>
      <c r="D7" s="258"/>
      <c r="E7" s="263"/>
      <c r="F7" s="270"/>
      <c r="G7" s="257" t="s">
        <v>96</v>
      </c>
      <c r="H7" s="261" t="s">
        <v>97</v>
      </c>
      <c r="I7" s="272" t="s">
        <v>96</v>
      </c>
      <c r="J7" s="257" t="s">
        <v>98</v>
      </c>
      <c r="K7" s="257"/>
      <c r="L7" s="257"/>
      <c r="M7" s="257"/>
      <c r="N7" s="265" t="s">
        <v>99</v>
      </c>
      <c r="O7" s="267"/>
      <c r="P7" s="268" t="s">
        <v>285</v>
      </c>
      <c r="Q7" s="268" t="s">
        <v>100</v>
      </c>
      <c r="R7" s="268"/>
      <c r="S7" s="255"/>
      <c r="T7" s="255"/>
      <c r="U7" s="268"/>
      <c r="V7" s="268"/>
      <c r="W7" s="268"/>
    </row>
    <row r="8" spans="1:23" ht="84" customHeight="1" x14ac:dyDescent="0.2">
      <c r="A8" s="261"/>
      <c r="B8" s="261"/>
      <c r="C8" s="259"/>
      <c r="D8" s="258"/>
      <c r="E8" s="264"/>
      <c r="F8" s="271"/>
      <c r="G8" s="257"/>
      <c r="H8" s="261"/>
      <c r="I8" s="273"/>
      <c r="J8" s="64" t="s">
        <v>311</v>
      </c>
      <c r="K8" s="152" t="s">
        <v>101</v>
      </c>
      <c r="L8" s="151" t="s">
        <v>102</v>
      </c>
      <c r="M8" s="152" t="s">
        <v>103</v>
      </c>
      <c r="N8" s="41" t="s">
        <v>104</v>
      </c>
      <c r="O8" s="41" t="s">
        <v>105</v>
      </c>
      <c r="P8" s="268"/>
      <c r="Q8" s="101" t="s">
        <v>104</v>
      </c>
      <c r="R8" s="101" t="s">
        <v>105</v>
      </c>
      <c r="S8" s="256"/>
      <c r="T8" s="256"/>
      <c r="U8" s="268"/>
      <c r="V8" s="268"/>
      <c r="W8" s="268"/>
    </row>
    <row r="9" spans="1:23" x14ac:dyDescent="0.2">
      <c r="A9" s="7"/>
      <c r="B9" s="40"/>
      <c r="C9" s="30"/>
      <c r="D9" s="28"/>
      <c r="E9" s="98"/>
      <c r="F9" s="27" t="s">
        <v>106</v>
      </c>
      <c r="G9" s="27" t="s">
        <v>107</v>
      </c>
      <c r="H9" s="42" t="s">
        <v>108</v>
      </c>
      <c r="I9" s="27" t="s">
        <v>109</v>
      </c>
      <c r="J9" s="27" t="s">
        <v>312</v>
      </c>
      <c r="K9" s="26" t="s">
        <v>110</v>
      </c>
      <c r="L9" s="25" t="s">
        <v>111</v>
      </c>
      <c r="M9" s="26" t="s">
        <v>112</v>
      </c>
      <c r="N9" s="27" t="s">
        <v>113</v>
      </c>
      <c r="O9" s="27" t="s">
        <v>114</v>
      </c>
      <c r="P9" s="26" t="s">
        <v>115</v>
      </c>
      <c r="Q9" s="26" t="s">
        <v>116</v>
      </c>
      <c r="R9" s="26" t="s">
        <v>117</v>
      </c>
      <c r="S9" s="24" t="s">
        <v>118</v>
      </c>
      <c r="T9" s="24" t="s">
        <v>119</v>
      </c>
      <c r="U9" s="24" t="s">
        <v>120</v>
      </c>
      <c r="V9" s="24" t="s">
        <v>121</v>
      </c>
      <c r="W9" s="24" t="s">
        <v>122</v>
      </c>
    </row>
    <row r="10" spans="1:23" s="5" customFormat="1" x14ac:dyDescent="0.2">
      <c r="A10" s="4" t="s">
        <v>8</v>
      </c>
      <c r="B10" s="29"/>
      <c r="C10" s="29"/>
      <c r="D10" s="23"/>
      <c r="E10" s="96" t="s">
        <v>277</v>
      </c>
      <c r="F10" s="23">
        <v>4</v>
      </c>
      <c r="G10" s="23">
        <v>5</v>
      </c>
      <c r="H10" s="23">
        <v>6</v>
      </c>
      <c r="I10" s="23">
        <v>7</v>
      </c>
      <c r="J10" s="153" t="s">
        <v>313</v>
      </c>
      <c r="K10" s="23">
        <v>8</v>
      </c>
      <c r="L10" s="23">
        <v>9</v>
      </c>
      <c r="M10" s="23">
        <v>10</v>
      </c>
      <c r="N10" s="23">
        <v>11</v>
      </c>
      <c r="O10" s="23">
        <v>12</v>
      </c>
      <c r="P10" s="23">
        <v>13</v>
      </c>
      <c r="Q10" s="23">
        <v>14</v>
      </c>
      <c r="R10" s="23">
        <v>15</v>
      </c>
      <c r="S10" s="23">
        <v>16</v>
      </c>
      <c r="T10" s="23">
        <v>17</v>
      </c>
      <c r="U10" s="23">
        <v>18</v>
      </c>
      <c r="V10" s="23">
        <v>19</v>
      </c>
      <c r="W10" s="23">
        <v>20</v>
      </c>
    </row>
    <row r="11" spans="1:23" x14ac:dyDescent="0.2">
      <c r="A11" s="8">
        <v>1</v>
      </c>
      <c r="B11" s="39">
        <v>2</v>
      </c>
      <c r="C11" s="30"/>
      <c r="D11" s="22">
        <v>3</v>
      </c>
      <c r="E11" s="97" t="s">
        <v>277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22">
        <v>12</v>
      </c>
      <c r="O11" s="22">
        <v>13</v>
      </c>
      <c r="P11" s="22">
        <v>14</v>
      </c>
      <c r="Q11" s="22">
        <v>15</v>
      </c>
      <c r="R11" s="22">
        <v>16</v>
      </c>
      <c r="S11" s="22">
        <v>17</v>
      </c>
      <c r="T11" s="22">
        <v>18</v>
      </c>
      <c r="U11" s="22">
        <v>19</v>
      </c>
      <c r="V11" s="22">
        <v>20</v>
      </c>
      <c r="W11" s="22">
        <v>21</v>
      </c>
    </row>
    <row r="12" spans="1:23" ht="21" x14ac:dyDescent="0.2">
      <c r="A12" s="18" t="s">
        <v>12</v>
      </c>
      <c r="B12" s="38" t="s">
        <v>13</v>
      </c>
      <c r="C12" s="48" t="s">
        <v>165</v>
      </c>
      <c r="D12" s="46" t="s">
        <v>123</v>
      </c>
      <c r="E12" s="113"/>
      <c r="F12" s="140">
        <f>G12+I12+P12+S12+T12+U12+V12+W12</f>
        <v>0</v>
      </c>
      <c r="G12" s="140">
        <f>G13+G17+G20+G24+G29+G32+G35+G38+G41+G44+G47+G48+G49+G97+G99</f>
        <v>0</v>
      </c>
      <c r="H12" s="140">
        <f>H13+H17+H20+H24+H29+H32+H35+H38+H41+H44+H47+H48+H49+H97+H99</f>
        <v>0</v>
      </c>
      <c r="I12" s="140">
        <f>I13+I17+I20+I24+I29+I32+I35+I38+I41+I44+I47+I49+I53+I73+I77+I78+I81+I82+I83+I84+I85+I86+I87+I90+I91+I95+I97+I99</f>
        <v>0</v>
      </c>
      <c r="J12" s="140">
        <f>J13+J17+J20+J24+J29+J32+J35+J38+J41+J44+J47</f>
        <v>0</v>
      </c>
      <c r="K12" s="140">
        <f>K95</f>
        <v>0</v>
      </c>
      <c r="L12" s="140">
        <f>L49+L90+L97</f>
        <v>0</v>
      </c>
      <c r="M12" s="140">
        <f>M99+M53+M73+M77+M78+M81+M82+M83+M84+M85+M86+M87</f>
        <v>0</v>
      </c>
      <c r="N12" s="140">
        <f>N99+N53</f>
        <v>0</v>
      </c>
      <c r="O12" s="140">
        <f>O99+O73</f>
        <v>0</v>
      </c>
      <c r="P12" s="140">
        <f>P13+P17+P20+P24+P29+P32+P35+P38+P41+P44+P47+P49+P53+P90+P97+P99</f>
        <v>0</v>
      </c>
      <c r="Q12" s="140">
        <f>Q97+Q99+Q53</f>
        <v>0</v>
      </c>
      <c r="R12" s="140">
        <f>R97+R99+R73</f>
        <v>0</v>
      </c>
      <c r="S12" s="140">
        <f>S13+S17+S20+S24+S29+S32+S35+S38+S41+S44+S47+S48+S49+S90+S97+S99</f>
        <v>0</v>
      </c>
      <c r="T12" s="140">
        <f>T13+T17+T20+T24+T29+T32+T35+T38+T41+T44+T47+T48+T49+T52+T90+T97+T99</f>
        <v>0</v>
      </c>
      <c r="U12" s="140">
        <f>U13+U17+U20+U24+U29+U32+U35+U38+U41+U44+U47+U49+U52+U90+U97+U99+U73+U77+U78+U81+U82+U83+U84+U85+U86+U87+U93+U95+U96</f>
        <v>0</v>
      </c>
      <c r="V12" s="140">
        <f>V98</f>
        <v>0</v>
      </c>
      <c r="W12" s="140">
        <f>W99</f>
        <v>0</v>
      </c>
    </row>
    <row r="13" spans="1:23" x14ac:dyDescent="0.2">
      <c r="A13" s="17" t="s">
        <v>14</v>
      </c>
      <c r="B13" s="37" t="s">
        <v>15</v>
      </c>
      <c r="C13" s="48" t="s">
        <v>166</v>
      </c>
      <c r="D13" s="46" t="s">
        <v>124</v>
      </c>
      <c r="E13" s="113"/>
      <c r="F13" s="140">
        <f>G13+P13+S13+T13+U13</f>
        <v>0</v>
      </c>
      <c r="G13" s="99"/>
      <c r="H13" s="99"/>
      <c r="I13" s="99">
        <f>J13</f>
        <v>0</v>
      </c>
      <c r="J13" s="99"/>
      <c r="K13" s="99" t="s">
        <v>264</v>
      </c>
      <c r="L13" s="99" t="s">
        <v>264</v>
      </c>
      <c r="M13" s="99" t="s">
        <v>264</v>
      </c>
      <c r="N13" s="99" t="s">
        <v>264</v>
      </c>
      <c r="O13" s="99" t="s">
        <v>264</v>
      </c>
      <c r="P13" s="99"/>
      <c r="Q13" s="99" t="s">
        <v>264</v>
      </c>
      <c r="R13" s="99" t="s">
        <v>264</v>
      </c>
      <c r="S13" s="99"/>
      <c r="T13" s="99"/>
      <c r="U13" s="99"/>
      <c r="V13" s="140" t="s">
        <v>278</v>
      </c>
      <c r="W13" s="99" t="s">
        <v>264</v>
      </c>
    </row>
    <row r="14" spans="1:23" x14ac:dyDescent="0.2">
      <c r="A14" s="13" t="s">
        <v>16</v>
      </c>
      <c r="B14" s="36" t="s">
        <v>17</v>
      </c>
      <c r="C14" s="48" t="s">
        <v>167</v>
      </c>
      <c r="D14" s="46" t="s">
        <v>125</v>
      </c>
      <c r="E14" s="113"/>
      <c r="F14" s="140">
        <f t="shared" ref="F14:F47" si="0">G14+P14+S14+T14+U14</f>
        <v>0</v>
      </c>
      <c r="G14" s="99"/>
      <c r="H14" s="99"/>
      <c r="I14" s="99">
        <f t="shared" ref="I14:I27" si="1">J14</f>
        <v>0</v>
      </c>
      <c r="J14" s="99"/>
      <c r="K14" s="99" t="s">
        <v>264</v>
      </c>
      <c r="L14" s="99" t="s">
        <v>264</v>
      </c>
      <c r="M14" s="99" t="s">
        <v>264</v>
      </c>
      <c r="N14" s="99" t="s">
        <v>264</v>
      </c>
      <c r="O14" s="99" t="s">
        <v>264</v>
      </c>
      <c r="P14" s="99"/>
      <c r="Q14" s="99" t="s">
        <v>264</v>
      </c>
      <c r="R14" s="99" t="s">
        <v>264</v>
      </c>
      <c r="S14" s="99"/>
      <c r="T14" s="99"/>
      <c r="U14" s="99"/>
      <c r="V14" s="140" t="s">
        <v>278</v>
      </c>
      <c r="W14" s="99" t="s">
        <v>264</v>
      </c>
    </row>
    <row r="15" spans="1:23" x14ac:dyDescent="0.2">
      <c r="A15" s="15" t="s">
        <v>18</v>
      </c>
      <c r="B15" s="6" t="s">
        <v>19</v>
      </c>
      <c r="C15" s="48" t="s">
        <v>168</v>
      </c>
      <c r="D15" s="46" t="s">
        <v>126</v>
      </c>
      <c r="E15" s="113"/>
      <c r="F15" s="140">
        <f t="shared" si="0"/>
        <v>0</v>
      </c>
      <c r="G15" s="99"/>
      <c r="H15" s="99"/>
      <c r="I15" s="99">
        <f t="shared" si="1"/>
        <v>0</v>
      </c>
      <c r="J15" s="99"/>
      <c r="K15" s="99" t="s">
        <v>264</v>
      </c>
      <c r="L15" s="99" t="s">
        <v>264</v>
      </c>
      <c r="M15" s="99" t="s">
        <v>264</v>
      </c>
      <c r="N15" s="99" t="s">
        <v>264</v>
      </c>
      <c r="O15" s="99" t="s">
        <v>264</v>
      </c>
      <c r="P15" s="99"/>
      <c r="Q15" s="99" t="s">
        <v>264</v>
      </c>
      <c r="R15" s="99" t="s">
        <v>264</v>
      </c>
      <c r="S15" s="99"/>
      <c r="T15" s="99"/>
      <c r="U15" s="99"/>
      <c r="V15" s="140" t="s">
        <v>278</v>
      </c>
      <c r="W15" s="99" t="s">
        <v>264</v>
      </c>
    </row>
    <row r="16" spans="1:23" x14ac:dyDescent="0.2">
      <c r="A16" s="16" t="s">
        <v>20</v>
      </c>
      <c r="B16" s="35" t="s">
        <v>21</v>
      </c>
      <c r="C16" s="48" t="s">
        <v>169</v>
      </c>
      <c r="D16" s="46" t="s">
        <v>127</v>
      </c>
      <c r="E16" s="113"/>
      <c r="F16" s="140">
        <f t="shared" si="0"/>
        <v>0</v>
      </c>
      <c r="G16" s="99"/>
      <c r="H16" s="99"/>
      <c r="I16" s="99">
        <f t="shared" si="1"/>
        <v>0</v>
      </c>
      <c r="J16" s="99"/>
      <c r="K16" s="99" t="s">
        <v>264</v>
      </c>
      <c r="L16" s="99" t="s">
        <v>264</v>
      </c>
      <c r="M16" s="99" t="s">
        <v>264</v>
      </c>
      <c r="N16" s="99" t="s">
        <v>264</v>
      </c>
      <c r="O16" s="99" t="s">
        <v>264</v>
      </c>
      <c r="P16" s="99"/>
      <c r="Q16" s="99" t="s">
        <v>264</v>
      </c>
      <c r="R16" s="99" t="s">
        <v>264</v>
      </c>
      <c r="S16" s="99"/>
      <c r="T16" s="99"/>
      <c r="U16" s="99"/>
      <c r="V16" s="140" t="s">
        <v>278</v>
      </c>
      <c r="W16" s="99" t="s">
        <v>264</v>
      </c>
    </row>
    <row r="17" spans="1:23" x14ac:dyDescent="0.2">
      <c r="A17" s="19" t="s">
        <v>22</v>
      </c>
      <c r="B17" s="34" t="s">
        <v>23</v>
      </c>
      <c r="C17" s="48" t="s">
        <v>170</v>
      </c>
      <c r="D17" s="46" t="s">
        <v>128</v>
      </c>
      <c r="E17" s="113"/>
      <c r="F17" s="140">
        <f t="shared" si="0"/>
        <v>0</v>
      </c>
      <c r="G17" s="99"/>
      <c r="H17" s="99"/>
      <c r="I17" s="99">
        <f t="shared" si="1"/>
        <v>0</v>
      </c>
      <c r="J17" s="99"/>
      <c r="K17" s="99" t="s">
        <v>264</v>
      </c>
      <c r="L17" s="99" t="s">
        <v>264</v>
      </c>
      <c r="M17" s="99" t="s">
        <v>264</v>
      </c>
      <c r="N17" s="99" t="s">
        <v>264</v>
      </c>
      <c r="O17" s="99" t="s">
        <v>264</v>
      </c>
      <c r="P17" s="99"/>
      <c r="Q17" s="99" t="s">
        <v>264</v>
      </c>
      <c r="R17" s="99" t="s">
        <v>264</v>
      </c>
      <c r="S17" s="99"/>
      <c r="T17" s="99"/>
      <c r="U17" s="99"/>
      <c r="V17" s="140" t="s">
        <v>278</v>
      </c>
      <c r="W17" s="99" t="s">
        <v>264</v>
      </c>
    </row>
    <row r="18" spans="1:23" x14ac:dyDescent="0.2">
      <c r="A18" s="11" t="s">
        <v>24</v>
      </c>
      <c r="B18" s="35" t="s">
        <v>25</v>
      </c>
      <c r="C18" s="48" t="s">
        <v>171</v>
      </c>
      <c r="D18" s="46" t="s">
        <v>129</v>
      </c>
      <c r="E18" s="113"/>
      <c r="F18" s="140">
        <f t="shared" si="0"/>
        <v>0</v>
      </c>
      <c r="G18" s="99"/>
      <c r="H18" s="99"/>
      <c r="I18" s="99">
        <f t="shared" si="1"/>
        <v>0</v>
      </c>
      <c r="J18" s="99"/>
      <c r="K18" s="99" t="s">
        <v>264</v>
      </c>
      <c r="L18" s="99" t="s">
        <v>264</v>
      </c>
      <c r="M18" s="99" t="s">
        <v>264</v>
      </c>
      <c r="N18" s="99" t="s">
        <v>264</v>
      </c>
      <c r="O18" s="99" t="s">
        <v>264</v>
      </c>
      <c r="P18" s="99"/>
      <c r="Q18" s="99" t="s">
        <v>264</v>
      </c>
      <c r="R18" s="99" t="s">
        <v>264</v>
      </c>
      <c r="S18" s="99"/>
      <c r="T18" s="99"/>
      <c r="U18" s="99"/>
      <c r="V18" s="140" t="s">
        <v>278</v>
      </c>
      <c r="W18" s="99" t="s">
        <v>264</v>
      </c>
    </row>
    <row r="19" spans="1:23" ht="13.5" customHeight="1" x14ac:dyDescent="0.2">
      <c r="A19" s="14" t="s">
        <v>26</v>
      </c>
      <c r="B19" s="35" t="s">
        <v>27</v>
      </c>
      <c r="C19" s="48" t="s">
        <v>172</v>
      </c>
      <c r="D19" s="46" t="s">
        <v>130</v>
      </c>
      <c r="E19" s="113"/>
      <c r="F19" s="140">
        <f t="shared" si="0"/>
        <v>0</v>
      </c>
      <c r="G19" s="99"/>
      <c r="H19" s="99"/>
      <c r="I19" s="99">
        <f t="shared" si="1"/>
        <v>0</v>
      </c>
      <c r="J19" s="99"/>
      <c r="K19" s="99" t="s">
        <v>264</v>
      </c>
      <c r="L19" s="99" t="s">
        <v>264</v>
      </c>
      <c r="M19" s="99" t="s">
        <v>264</v>
      </c>
      <c r="N19" s="99" t="s">
        <v>264</v>
      </c>
      <c r="O19" s="99" t="s">
        <v>264</v>
      </c>
      <c r="P19" s="99"/>
      <c r="Q19" s="99" t="s">
        <v>264</v>
      </c>
      <c r="R19" s="99" t="s">
        <v>264</v>
      </c>
      <c r="S19" s="99"/>
      <c r="T19" s="99"/>
      <c r="U19" s="99"/>
      <c r="V19" s="140" t="s">
        <v>278</v>
      </c>
      <c r="W19" s="99" t="s">
        <v>264</v>
      </c>
    </row>
    <row r="20" spans="1:23" x14ac:dyDescent="0.2">
      <c r="A20" s="20" t="s">
        <v>28</v>
      </c>
      <c r="B20" s="34" t="s">
        <v>29</v>
      </c>
      <c r="C20" s="48" t="s">
        <v>173</v>
      </c>
      <c r="D20" s="46" t="s">
        <v>131</v>
      </c>
      <c r="E20" s="113"/>
      <c r="F20" s="140">
        <f t="shared" si="0"/>
        <v>0</v>
      </c>
      <c r="G20" s="99"/>
      <c r="H20" s="99"/>
      <c r="I20" s="99">
        <f t="shared" si="1"/>
        <v>0</v>
      </c>
      <c r="J20" s="99"/>
      <c r="K20" s="99" t="s">
        <v>264</v>
      </c>
      <c r="L20" s="99" t="s">
        <v>264</v>
      </c>
      <c r="M20" s="99" t="s">
        <v>264</v>
      </c>
      <c r="N20" s="99" t="s">
        <v>264</v>
      </c>
      <c r="O20" s="99" t="s">
        <v>264</v>
      </c>
      <c r="P20" s="99"/>
      <c r="Q20" s="99" t="s">
        <v>264</v>
      </c>
      <c r="R20" s="99" t="s">
        <v>264</v>
      </c>
      <c r="S20" s="99"/>
      <c r="T20" s="99"/>
      <c r="U20" s="99"/>
      <c r="V20" s="140" t="s">
        <v>278</v>
      </c>
      <c r="W20" s="99" t="s">
        <v>264</v>
      </c>
    </row>
    <row r="21" spans="1:23" ht="21" x14ac:dyDescent="0.2">
      <c r="A21" s="9" t="s">
        <v>30</v>
      </c>
      <c r="B21" s="36" t="s">
        <v>31</v>
      </c>
      <c r="C21" s="48" t="s">
        <v>174</v>
      </c>
      <c r="D21" s="46" t="s">
        <v>132</v>
      </c>
      <c r="E21" s="113"/>
      <c r="F21" s="140">
        <f t="shared" si="0"/>
        <v>0</v>
      </c>
      <c r="G21" s="99"/>
      <c r="H21" s="99"/>
      <c r="I21" s="99">
        <f t="shared" si="1"/>
        <v>0</v>
      </c>
      <c r="J21" s="99"/>
      <c r="K21" s="99" t="s">
        <v>264</v>
      </c>
      <c r="L21" s="99" t="s">
        <v>264</v>
      </c>
      <c r="M21" s="99" t="s">
        <v>264</v>
      </c>
      <c r="N21" s="99" t="s">
        <v>264</v>
      </c>
      <c r="O21" s="99" t="s">
        <v>264</v>
      </c>
      <c r="P21" s="99"/>
      <c r="Q21" s="99" t="s">
        <v>264</v>
      </c>
      <c r="R21" s="99" t="s">
        <v>264</v>
      </c>
      <c r="S21" s="99"/>
      <c r="T21" s="99"/>
      <c r="U21" s="99"/>
      <c r="V21" s="140" t="s">
        <v>278</v>
      </c>
      <c r="W21" s="99" t="s">
        <v>264</v>
      </c>
    </row>
    <row r="22" spans="1:23" x14ac:dyDescent="0.2">
      <c r="A22" s="11" t="s">
        <v>32</v>
      </c>
      <c r="B22" s="36" t="s">
        <v>33</v>
      </c>
      <c r="C22" s="48" t="s">
        <v>175</v>
      </c>
      <c r="D22" s="46" t="s">
        <v>133</v>
      </c>
      <c r="E22" s="113"/>
      <c r="F22" s="140">
        <f t="shared" si="0"/>
        <v>0</v>
      </c>
      <c r="G22" s="99"/>
      <c r="H22" s="99"/>
      <c r="I22" s="99">
        <f t="shared" si="1"/>
        <v>0</v>
      </c>
      <c r="J22" s="99"/>
      <c r="K22" s="99" t="s">
        <v>264</v>
      </c>
      <c r="L22" s="99" t="s">
        <v>264</v>
      </c>
      <c r="M22" s="99" t="s">
        <v>264</v>
      </c>
      <c r="N22" s="99" t="s">
        <v>264</v>
      </c>
      <c r="O22" s="99" t="s">
        <v>264</v>
      </c>
      <c r="P22" s="99"/>
      <c r="Q22" s="99" t="s">
        <v>264</v>
      </c>
      <c r="R22" s="99" t="s">
        <v>264</v>
      </c>
      <c r="S22" s="99"/>
      <c r="T22" s="99"/>
      <c r="U22" s="99"/>
      <c r="V22" s="140" t="s">
        <v>278</v>
      </c>
      <c r="W22" s="99" t="s">
        <v>264</v>
      </c>
    </row>
    <row r="23" spans="1:23" ht="21" x14ac:dyDescent="0.2">
      <c r="A23" s="14" t="s">
        <v>34</v>
      </c>
      <c r="B23" s="36" t="s">
        <v>35</v>
      </c>
      <c r="C23" s="48" t="s">
        <v>176</v>
      </c>
      <c r="D23" s="46" t="s">
        <v>134</v>
      </c>
      <c r="E23" s="113"/>
      <c r="F23" s="140">
        <f t="shared" si="0"/>
        <v>0</v>
      </c>
      <c r="G23" s="99"/>
      <c r="H23" s="99"/>
      <c r="I23" s="99">
        <f t="shared" si="1"/>
        <v>0</v>
      </c>
      <c r="J23" s="99"/>
      <c r="K23" s="99" t="s">
        <v>264</v>
      </c>
      <c r="L23" s="99" t="s">
        <v>264</v>
      </c>
      <c r="M23" s="99" t="s">
        <v>264</v>
      </c>
      <c r="N23" s="99" t="s">
        <v>264</v>
      </c>
      <c r="O23" s="99" t="s">
        <v>264</v>
      </c>
      <c r="P23" s="99"/>
      <c r="Q23" s="99" t="s">
        <v>264</v>
      </c>
      <c r="R23" s="99" t="s">
        <v>264</v>
      </c>
      <c r="S23" s="99"/>
      <c r="T23" s="99"/>
      <c r="U23" s="99"/>
      <c r="V23" s="140" t="s">
        <v>278</v>
      </c>
      <c r="W23" s="99" t="s">
        <v>264</v>
      </c>
    </row>
    <row r="24" spans="1:23" ht="31.5" x14ac:dyDescent="0.2">
      <c r="A24" s="17" t="s">
        <v>36</v>
      </c>
      <c r="B24" s="37" t="s">
        <v>37</v>
      </c>
      <c r="C24" s="48" t="s">
        <v>177</v>
      </c>
      <c r="D24" s="46" t="s">
        <v>135</v>
      </c>
      <c r="E24" s="113"/>
      <c r="F24" s="140">
        <f t="shared" si="0"/>
        <v>0</v>
      </c>
      <c r="G24" s="99"/>
      <c r="H24" s="99"/>
      <c r="I24" s="99">
        <f t="shared" si="1"/>
        <v>0</v>
      </c>
      <c r="J24" s="99"/>
      <c r="K24" s="99" t="s">
        <v>264</v>
      </c>
      <c r="L24" s="99" t="s">
        <v>264</v>
      </c>
      <c r="M24" s="99" t="s">
        <v>264</v>
      </c>
      <c r="N24" s="99" t="s">
        <v>264</v>
      </c>
      <c r="O24" s="99" t="s">
        <v>264</v>
      </c>
      <c r="P24" s="99"/>
      <c r="Q24" s="99" t="s">
        <v>264</v>
      </c>
      <c r="R24" s="99" t="s">
        <v>264</v>
      </c>
      <c r="S24" s="99"/>
      <c r="T24" s="99"/>
      <c r="U24" s="99"/>
      <c r="V24" s="140" t="s">
        <v>278</v>
      </c>
      <c r="W24" s="99" t="s">
        <v>264</v>
      </c>
    </row>
    <row r="25" spans="1:23" ht="21" x14ac:dyDescent="0.2">
      <c r="A25" s="11" t="s">
        <v>38</v>
      </c>
      <c r="B25" s="33" t="s">
        <v>39</v>
      </c>
      <c r="C25" s="48" t="s">
        <v>178</v>
      </c>
      <c r="D25" s="46" t="s">
        <v>136</v>
      </c>
      <c r="E25" s="113"/>
      <c r="F25" s="140">
        <f t="shared" si="0"/>
        <v>0</v>
      </c>
      <c r="G25" s="99"/>
      <c r="H25" s="99"/>
      <c r="I25" s="99">
        <f t="shared" si="1"/>
        <v>0</v>
      </c>
      <c r="J25" s="99"/>
      <c r="K25" s="99" t="s">
        <v>264</v>
      </c>
      <c r="L25" s="99" t="s">
        <v>264</v>
      </c>
      <c r="M25" s="99" t="s">
        <v>264</v>
      </c>
      <c r="N25" s="99" t="s">
        <v>264</v>
      </c>
      <c r="O25" s="99" t="s">
        <v>264</v>
      </c>
      <c r="P25" s="99"/>
      <c r="Q25" s="99" t="s">
        <v>264</v>
      </c>
      <c r="R25" s="99" t="s">
        <v>264</v>
      </c>
      <c r="S25" s="99"/>
      <c r="T25" s="99"/>
      <c r="U25" s="99"/>
      <c r="V25" s="140" t="s">
        <v>278</v>
      </c>
      <c r="W25" s="99" t="s">
        <v>264</v>
      </c>
    </row>
    <row r="26" spans="1:23" x14ac:dyDescent="0.2">
      <c r="A26" s="13" t="s">
        <v>40</v>
      </c>
      <c r="B26" s="33" t="s">
        <v>41</v>
      </c>
      <c r="C26" s="48" t="s">
        <v>179</v>
      </c>
      <c r="D26" s="46" t="s">
        <v>137</v>
      </c>
      <c r="E26" s="113"/>
      <c r="F26" s="140">
        <f t="shared" si="0"/>
        <v>0</v>
      </c>
      <c r="G26" s="99"/>
      <c r="H26" s="99"/>
      <c r="I26" s="99">
        <f t="shared" si="1"/>
        <v>0</v>
      </c>
      <c r="J26" s="99"/>
      <c r="K26" s="99" t="s">
        <v>264</v>
      </c>
      <c r="L26" s="99" t="s">
        <v>264</v>
      </c>
      <c r="M26" s="99" t="s">
        <v>264</v>
      </c>
      <c r="N26" s="99" t="s">
        <v>264</v>
      </c>
      <c r="O26" s="99" t="s">
        <v>264</v>
      </c>
      <c r="P26" s="99"/>
      <c r="Q26" s="99" t="s">
        <v>264</v>
      </c>
      <c r="R26" s="99" t="s">
        <v>264</v>
      </c>
      <c r="S26" s="99"/>
      <c r="T26" s="99"/>
      <c r="U26" s="99"/>
      <c r="V26" s="140" t="s">
        <v>278</v>
      </c>
      <c r="W26" s="99" t="s">
        <v>264</v>
      </c>
    </row>
    <row r="27" spans="1:23" x14ac:dyDescent="0.2">
      <c r="A27" s="13" t="s">
        <v>42</v>
      </c>
      <c r="B27" s="33" t="s">
        <v>43</v>
      </c>
      <c r="C27" s="48" t="s">
        <v>180</v>
      </c>
      <c r="D27" s="46" t="s">
        <v>138</v>
      </c>
      <c r="E27" s="113"/>
      <c r="F27" s="140">
        <f t="shared" si="0"/>
        <v>0</v>
      </c>
      <c r="G27" s="99"/>
      <c r="H27" s="99"/>
      <c r="I27" s="99">
        <f t="shared" si="1"/>
        <v>0</v>
      </c>
      <c r="J27" s="99"/>
      <c r="K27" s="99" t="s">
        <v>264</v>
      </c>
      <c r="L27" s="99" t="s">
        <v>264</v>
      </c>
      <c r="M27" s="99" t="s">
        <v>264</v>
      </c>
      <c r="N27" s="99" t="s">
        <v>264</v>
      </c>
      <c r="O27" s="99" t="s">
        <v>264</v>
      </c>
      <c r="P27" s="99"/>
      <c r="Q27" s="99" t="s">
        <v>264</v>
      </c>
      <c r="R27" s="99" t="s">
        <v>264</v>
      </c>
      <c r="S27" s="99"/>
      <c r="T27" s="99"/>
      <c r="U27" s="99"/>
      <c r="V27" s="140" t="s">
        <v>278</v>
      </c>
      <c r="W27" s="99" t="s">
        <v>264</v>
      </c>
    </row>
    <row r="28" spans="1:23" x14ac:dyDescent="0.2">
      <c r="A28" s="159" t="s">
        <v>314</v>
      </c>
      <c r="B28" s="33" t="s">
        <v>315</v>
      </c>
      <c r="C28" s="48" t="s">
        <v>316</v>
      </c>
      <c r="D28" s="46" t="s">
        <v>139</v>
      </c>
      <c r="E28" s="170">
        <f>E29+E32+E35+E38+E41+E44</f>
        <v>0</v>
      </c>
      <c r="F28" s="140">
        <f>G28+P28+S28+T28+U28</f>
        <v>0</v>
      </c>
      <c r="G28" s="99">
        <f>G29+G32+G35+G38+G41+G44</f>
        <v>0</v>
      </c>
      <c r="H28" s="99">
        <f>H29+H32+H35+H38+H41+H44</f>
        <v>0</v>
      </c>
      <c r="I28" s="99">
        <f>J28</f>
        <v>0</v>
      </c>
      <c r="J28" s="99"/>
      <c r="K28" s="99" t="s">
        <v>264</v>
      </c>
      <c r="L28" s="99" t="s">
        <v>264</v>
      </c>
      <c r="M28" s="99" t="s">
        <v>264</v>
      </c>
      <c r="N28" s="99" t="s">
        <v>264</v>
      </c>
      <c r="O28" s="99" t="s">
        <v>264</v>
      </c>
      <c r="P28" s="99">
        <f>P29+P32+P35+P38+P41+P44</f>
        <v>0</v>
      </c>
      <c r="Q28" s="99" t="s">
        <v>264</v>
      </c>
      <c r="R28" s="99" t="s">
        <v>264</v>
      </c>
      <c r="S28" s="99">
        <f>S29+S32+S35+S38+S41+S44</f>
        <v>0</v>
      </c>
      <c r="T28" s="169">
        <f t="shared" ref="T28:U28" si="2">T29+T32+T35+T38+T41+T44</f>
        <v>0</v>
      </c>
      <c r="U28" s="169">
        <f t="shared" si="2"/>
        <v>0</v>
      </c>
      <c r="V28" s="140" t="s">
        <v>264</v>
      </c>
      <c r="W28" s="99" t="s">
        <v>264</v>
      </c>
    </row>
    <row r="29" spans="1:23" x14ac:dyDescent="0.2">
      <c r="A29" s="19" t="s">
        <v>44</v>
      </c>
      <c r="B29" s="37" t="s">
        <v>45</v>
      </c>
      <c r="C29" s="48" t="s">
        <v>181</v>
      </c>
      <c r="D29" s="46" t="s">
        <v>140</v>
      </c>
      <c r="E29" s="113"/>
      <c r="F29" s="140">
        <f t="shared" si="0"/>
        <v>0</v>
      </c>
      <c r="G29" s="99"/>
      <c r="H29" s="99"/>
      <c r="I29" s="99">
        <f t="shared" ref="I29:I30" si="3">J29</f>
        <v>0</v>
      </c>
      <c r="J29" s="99"/>
      <c r="K29" s="99" t="s">
        <v>264</v>
      </c>
      <c r="L29" s="99" t="s">
        <v>264</v>
      </c>
      <c r="M29" s="99" t="s">
        <v>264</v>
      </c>
      <c r="N29" s="99" t="s">
        <v>264</v>
      </c>
      <c r="O29" s="99" t="s">
        <v>264</v>
      </c>
      <c r="P29" s="99"/>
      <c r="Q29" s="99" t="s">
        <v>264</v>
      </c>
      <c r="R29" s="99" t="s">
        <v>264</v>
      </c>
      <c r="S29" s="99"/>
      <c r="T29" s="99"/>
      <c r="U29" s="99"/>
      <c r="V29" s="140" t="s">
        <v>278</v>
      </c>
      <c r="W29" s="99" t="s">
        <v>264</v>
      </c>
    </row>
    <row r="30" spans="1:23" x14ac:dyDescent="0.2">
      <c r="A30" s="16" t="s">
        <v>46</v>
      </c>
      <c r="B30" s="35" t="s">
        <v>47</v>
      </c>
      <c r="C30" s="48" t="s">
        <v>182</v>
      </c>
      <c r="D30" s="46" t="s">
        <v>141</v>
      </c>
      <c r="E30" s="113"/>
      <c r="F30" s="140">
        <f t="shared" si="0"/>
        <v>0</v>
      </c>
      <c r="G30" s="99"/>
      <c r="H30" s="99"/>
      <c r="I30" s="99">
        <f t="shared" si="3"/>
        <v>0</v>
      </c>
      <c r="J30" s="99"/>
      <c r="K30" s="99" t="s">
        <v>264</v>
      </c>
      <c r="L30" s="99" t="s">
        <v>264</v>
      </c>
      <c r="M30" s="99" t="s">
        <v>264</v>
      </c>
      <c r="N30" s="99" t="s">
        <v>264</v>
      </c>
      <c r="O30" s="99" t="s">
        <v>264</v>
      </c>
      <c r="P30" s="99"/>
      <c r="Q30" s="99" t="s">
        <v>264</v>
      </c>
      <c r="R30" s="99" t="s">
        <v>264</v>
      </c>
      <c r="S30" s="99"/>
      <c r="T30" s="99"/>
      <c r="U30" s="99"/>
      <c r="V30" s="140" t="s">
        <v>278</v>
      </c>
      <c r="W30" s="99" t="s">
        <v>264</v>
      </c>
    </row>
    <row r="31" spans="1:23" x14ac:dyDescent="0.2">
      <c r="A31" s="160" t="s">
        <v>317</v>
      </c>
      <c r="B31" s="35" t="s">
        <v>318</v>
      </c>
      <c r="C31" s="48" t="s">
        <v>319</v>
      </c>
      <c r="D31" s="46" t="s">
        <v>142</v>
      </c>
      <c r="E31" s="113" t="s">
        <v>264</v>
      </c>
      <c r="F31" s="140">
        <f>G31+P31+S31+T31+U31</f>
        <v>0</v>
      </c>
      <c r="G31" s="99"/>
      <c r="H31" s="99"/>
      <c r="I31" s="99" t="s">
        <v>264</v>
      </c>
      <c r="J31" s="99" t="s">
        <v>264</v>
      </c>
      <c r="K31" s="99" t="s">
        <v>264</v>
      </c>
      <c r="L31" s="99" t="s">
        <v>264</v>
      </c>
      <c r="M31" s="99" t="s">
        <v>264</v>
      </c>
      <c r="N31" s="99" t="s">
        <v>264</v>
      </c>
      <c r="O31" s="99" t="s">
        <v>264</v>
      </c>
      <c r="P31" s="99"/>
      <c r="Q31" s="99" t="s">
        <v>264</v>
      </c>
      <c r="R31" s="99" t="s">
        <v>264</v>
      </c>
      <c r="S31" s="99"/>
      <c r="T31" s="99"/>
      <c r="U31" s="99"/>
      <c r="V31" s="140" t="s">
        <v>264</v>
      </c>
      <c r="W31" s="99" t="s">
        <v>264</v>
      </c>
    </row>
    <row r="32" spans="1:23" x14ac:dyDescent="0.2">
      <c r="A32" s="19" t="s">
        <v>48</v>
      </c>
      <c r="B32" s="37" t="s">
        <v>49</v>
      </c>
      <c r="C32" s="48" t="s">
        <v>183</v>
      </c>
      <c r="D32" s="46" t="s">
        <v>143</v>
      </c>
      <c r="E32" s="113"/>
      <c r="F32" s="140">
        <f t="shared" si="0"/>
        <v>0</v>
      </c>
      <c r="G32" s="99"/>
      <c r="H32" s="99"/>
      <c r="I32" s="99">
        <f>J32</f>
        <v>0</v>
      </c>
      <c r="J32" s="99"/>
      <c r="K32" s="99" t="s">
        <v>264</v>
      </c>
      <c r="L32" s="99" t="s">
        <v>264</v>
      </c>
      <c r="M32" s="99" t="s">
        <v>264</v>
      </c>
      <c r="N32" s="99" t="s">
        <v>264</v>
      </c>
      <c r="O32" s="99" t="s">
        <v>264</v>
      </c>
      <c r="P32" s="99"/>
      <c r="Q32" s="99" t="s">
        <v>264</v>
      </c>
      <c r="R32" s="99" t="s">
        <v>264</v>
      </c>
      <c r="S32" s="99"/>
      <c r="T32" s="99"/>
      <c r="U32" s="99"/>
      <c r="V32" s="140" t="s">
        <v>278</v>
      </c>
      <c r="W32" s="99" t="s">
        <v>264</v>
      </c>
    </row>
    <row r="33" spans="1:23" x14ac:dyDescent="0.2">
      <c r="A33" s="12" t="s">
        <v>50</v>
      </c>
      <c r="B33" s="33" t="s">
        <v>51</v>
      </c>
      <c r="C33" s="48" t="s">
        <v>184</v>
      </c>
      <c r="D33" s="46" t="s">
        <v>144</v>
      </c>
      <c r="E33" s="113"/>
      <c r="F33" s="140">
        <f t="shared" si="0"/>
        <v>0</v>
      </c>
      <c r="G33" s="99"/>
      <c r="H33" s="99"/>
      <c r="I33" s="99">
        <f>J33</f>
        <v>0</v>
      </c>
      <c r="J33" s="99"/>
      <c r="K33" s="99" t="s">
        <v>264</v>
      </c>
      <c r="L33" s="99" t="s">
        <v>264</v>
      </c>
      <c r="M33" s="99" t="s">
        <v>264</v>
      </c>
      <c r="N33" s="99" t="s">
        <v>264</v>
      </c>
      <c r="O33" s="99" t="s">
        <v>264</v>
      </c>
      <c r="P33" s="99"/>
      <c r="Q33" s="99" t="s">
        <v>264</v>
      </c>
      <c r="R33" s="99" t="s">
        <v>264</v>
      </c>
      <c r="S33" s="99"/>
      <c r="T33" s="99"/>
      <c r="U33" s="99"/>
      <c r="V33" s="140" t="s">
        <v>278</v>
      </c>
      <c r="W33" s="99" t="s">
        <v>264</v>
      </c>
    </row>
    <row r="34" spans="1:23" x14ac:dyDescent="0.2">
      <c r="A34" s="161" t="s">
        <v>322</v>
      </c>
      <c r="B34" s="33" t="s">
        <v>320</v>
      </c>
      <c r="C34" s="48" t="s">
        <v>321</v>
      </c>
      <c r="D34" s="46" t="s">
        <v>145</v>
      </c>
      <c r="E34" s="113" t="s">
        <v>265</v>
      </c>
      <c r="F34" s="140">
        <f>G34+P34+S34+T34+U34</f>
        <v>0</v>
      </c>
      <c r="G34" s="99"/>
      <c r="H34" s="99"/>
      <c r="I34" s="99" t="s">
        <v>265</v>
      </c>
      <c r="J34" s="99" t="s">
        <v>265</v>
      </c>
      <c r="K34" s="99" t="s">
        <v>265</v>
      </c>
      <c r="L34" s="99" t="s">
        <v>265</v>
      </c>
      <c r="M34" s="99" t="s">
        <v>265</v>
      </c>
      <c r="N34" s="99" t="s">
        <v>265</v>
      </c>
      <c r="O34" s="99" t="s">
        <v>265</v>
      </c>
      <c r="P34" s="99"/>
      <c r="Q34" s="99" t="s">
        <v>265</v>
      </c>
      <c r="R34" s="99" t="s">
        <v>265</v>
      </c>
      <c r="S34" s="99"/>
      <c r="T34" s="99"/>
      <c r="U34" s="99"/>
      <c r="V34" s="140" t="s">
        <v>265</v>
      </c>
      <c r="W34" s="99" t="s">
        <v>265</v>
      </c>
    </row>
    <row r="35" spans="1:23" x14ac:dyDescent="0.2">
      <c r="A35" s="19" t="s">
        <v>52</v>
      </c>
      <c r="B35" s="37" t="s">
        <v>53</v>
      </c>
      <c r="C35" s="48" t="s">
        <v>185</v>
      </c>
      <c r="D35" s="46" t="s">
        <v>146</v>
      </c>
      <c r="E35" s="113"/>
      <c r="F35" s="140">
        <f t="shared" si="0"/>
        <v>0</v>
      </c>
      <c r="G35" s="99"/>
      <c r="H35" s="99"/>
      <c r="I35" s="99">
        <f>J35</f>
        <v>0</v>
      </c>
      <c r="J35" s="99"/>
      <c r="K35" s="99" t="s">
        <v>264</v>
      </c>
      <c r="L35" s="99" t="s">
        <v>264</v>
      </c>
      <c r="M35" s="99" t="s">
        <v>264</v>
      </c>
      <c r="N35" s="99" t="s">
        <v>264</v>
      </c>
      <c r="O35" s="99" t="s">
        <v>264</v>
      </c>
      <c r="P35" s="99"/>
      <c r="Q35" s="99" t="s">
        <v>264</v>
      </c>
      <c r="R35" s="99" t="s">
        <v>264</v>
      </c>
      <c r="S35" s="99"/>
      <c r="T35" s="99"/>
      <c r="U35" s="99"/>
      <c r="V35" s="140" t="s">
        <v>278</v>
      </c>
      <c r="W35" s="99" t="s">
        <v>264</v>
      </c>
    </row>
    <row r="36" spans="1:23" x14ac:dyDescent="0.2">
      <c r="A36" s="10" t="s">
        <v>54</v>
      </c>
      <c r="B36" s="33" t="s">
        <v>55</v>
      </c>
      <c r="C36" s="48" t="s">
        <v>186</v>
      </c>
      <c r="D36" s="46" t="s">
        <v>147</v>
      </c>
      <c r="E36" s="113"/>
      <c r="F36" s="140">
        <f t="shared" si="0"/>
        <v>0</v>
      </c>
      <c r="G36" s="99"/>
      <c r="H36" s="99"/>
      <c r="I36" s="99">
        <f>J36</f>
        <v>0</v>
      </c>
      <c r="J36" s="99"/>
      <c r="K36" s="99" t="s">
        <v>264</v>
      </c>
      <c r="L36" s="99" t="s">
        <v>264</v>
      </c>
      <c r="M36" s="99" t="s">
        <v>264</v>
      </c>
      <c r="N36" s="99" t="s">
        <v>264</v>
      </c>
      <c r="O36" s="99" t="s">
        <v>264</v>
      </c>
      <c r="P36" s="99"/>
      <c r="Q36" s="99" t="s">
        <v>264</v>
      </c>
      <c r="R36" s="99" t="s">
        <v>264</v>
      </c>
      <c r="S36" s="99"/>
      <c r="T36" s="99"/>
      <c r="U36" s="99"/>
      <c r="V36" s="140" t="s">
        <v>278</v>
      </c>
      <c r="W36" s="99" t="s">
        <v>264</v>
      </c>
    </row>
    <row r="37" spans="1:23" ht="21" x14ac:dyDescent="0.2">
      <c r="A37" s="10" t="s">
        <v>325</v>
      </c>
      <c r="B37" s="33" t="s">
        <v>323</v>
      </c>
      <c r="C37" s="48" t="s">
        <v>324</v>
      </c>
      <c r="D37" s="46" t="s">
        <v>148</v>
      </c>
      <c r="E37" s="113" t="s">
        <v>264</v>
      </c>
      <c r="F37" s="140">
        <f>G37+P37+S37+T37+U37</f>
        <v>0</v>
      </c>
      <c r="G37" s="99"/>
      <c r="H37" s="99"/>
      <c r="I37" s="99" t="s">
        <v>264</v>
      </c>
      <c r="J37" s="99" t="s">
        <v>264</v>
      </c>
      <c r="K37" s="99" t="s">
        <v>264</v>
      </c>
      <c r="L37" s="99" t="s">
        <v>264</v>
      </c>
      <c r="M37" s="99" t="s">
        <v>264</v>
      </c>
      <c r="N37" s="99" t="s">
        <v>264</v>
      </c>
      <c r="O37" s="99" t="s">
        <v>264</v>
      </c>
      <c r="P37" s="99"/>
      <c r="Q37" s="99" t="s">
        <v>264</v>
      </c>
      <c r="R37" s="99" t="s">
        <v>264</v>
      </c>
      <c r="S37" s="99"/>
      <c r="T37" s="99"/>
      <c r="U37" s="99"/>
      <c r="V37" s="140" t="s">
        <v>264</v>
      </c>
      <c r="W37" s="99" t="s">
        <v>264</v>
      </c>
    </row>
    <row r="38" spans="1:23" ht="21" x14ac:dyDescent="0.2">
      <c r="A38" s="17" t="s">
        <v>56</v>
      </c>
      <c r="B38" s="37" t="s">
        <v>57</v>
      </c>
      <c r="C38" s="48" t="s">
        <v>187</v>
      </c>
      <c r="D38" s="46" t="s">
        <v>149</v>
      </c>
      <c r="E38" s="113"/>
      <c r="F38" s="140">
        <f t="shared" si="0"/>
        <v>0</v>
      </c>
      <c r="G38" s="99"/>
      <c r="H38" s="99"/>
      <c r="I38" s="99">
        <f>J38</f>
        <v>0</v>
      </c>
      <c r="J38" s="99"/>
      <c r="K38" s="99" t="s">
        <v>264</v>
      </c>
      <c r="L38" s="99" t="s">
        <v>264</v>
      </c>
      <c r="M38" s="99" t="s">
        <v>264</v>
      </c>
      <c r="N38" s="99" t="s">
        <v>264</v>
      </c>
      <c r="O38" s="99" t="s">
        <v>264</v>
      </c>
      <c r="P38" s="99"/>
      <c r="Q38" s="99" t="s">
        <v>264</v>
      </c>
      <c r="R38" s="99" t="s">
        <v>264</v>
      </c>
      <c r="S38" s="99"/>
      <c r="T38" s="99"/>
      <c r="U38" s="99"/>
      <c r="V38" s="140" t="s">
        <v>278</v>
      </c>
      <c r="W38" s="99" t="s">
        <v>264</v>
      </c>
    </row>
    <row r="39" spans="1:23" x14ac:dyDescent="0.2">
      <c r="A39" s="11" t="s">
        <v>58</v>
      </c>
      <c r="B39" s="33" t="s">
        <v>59</v>
      </c>
      <c r="C39" s="48" t="s">
        <v>188</v>
      </c>
      <c r="D39" s="46" t="s">
        <v>150</v>
      </c>
      <c r="E39" s="113"/>
      <c r="F39" s="140">
        <f t="shared" si="0"/>
        <v>0</v>
      </c>
      <c r="G39" s="99"/>
      <c r="H39" s="99"/>
      <c r="I39" s="99">
        <f>J39</f>
        <v>0</v>
      </c>
      <c r="J39" s="99"/>
      <c r="K39" s="99" t="s">
        <v>264</v>
      </c>
      <c r="L39" s="99" t="s">
        <v>264</v>
      </c>
      <c r="M39" s="99" t="s">
        <v>264</v>
      </c>
      <c r="N39" s="99" t="s">
        <v>264</v>
      </c>
      <c r="O39" s="99" t="s">
        <v>264</v>
      </c>
      <c r="P39" s="99"/>
      <c r="Q39" s="99" t="s">
        <v>264</v>
      </c>
      <c r="R39" s="99" t="s">
        <v>264</v>
      </c>
      <c r="S39" s="99"/>
      <c r="T39" s="99"/>
      <c r="U39" s="99"/>
      <c r="V39" s="140" t="s">
        <v>278</v>
      </c>
      <c r="W39" s="99" t="s">
        <v>264</v>
      </c>
    </row>
    <row r="40" spans="1:23" ht="31.5" x14ac:dyDescent="0.2">
      <c r="A40" s="11" t="s">
        <v>328</v>
      </c>
      <c r="B40" s="33" t="s">
        <v>326</v>
      </c>
      <c r="C40" s="48" t="s">
        <v>327</v>
      </c>
      <c r="D40" s="46" t="s">
        <v>151</v>
      </c>
      <c r="E40" s="113" t="s">
        <v>264</v>
      </c>
      <c r="F40" s="140">
        <f>G40+P40+S40+T40+U40</f>
        <v>0</v>
      </c>
      <c r="G40" s="99"/>
      <c r="H40" s="99"/>
      <c r="I40" s="99" t="s">
        <v>264</v>
      </c>
      <c r="J40" s="99" t="s">
        <v>264</v>
      </c>
      <c r="K40" s="99" t="s">
        <v>264</v>
      </c>
      <c r="L40" s="99" t="s">
        <v>264</v>
      </c>
      <c r="M40" s="99" t="s">
        <v>264</v>
      </c>
      <c r="N40" s="99" t="s">
        <v>264</v>
      </c>
      <c r="O40" s="99" t="s">
        <v>264</v>
      </c>
      <c r="P40" s="99"/>
      <c r="Q40" s="99" t="s">
        <v>264</v>
      </c>
      <c r="R40" s="99" t="s">
        <v>264</v>
      </c>
      <c r="S40" s="99"/>
      <c r="T40" s="99"/>
      <c r="U40" s="99"/>
      <c r="V40" s="140" t="s">
        <v>264</v>
      </c>
      <c r="W40" s="99" t="s">
        <v>264</v>
      </c>
    </row>
    <row r="41" spans="1:23" x14ac:dyDescent="0.2">
      <c r="A41" s="17" t="s">
        <v>60</v>
      </c>
      <c r="B41" s="37" t="s">
        <v>61</v>
      </c>
      <c r="C41" s="48" t="s">
        <v>189</v>
      </c>
      <c r="D41" s="46" t="s">
        <v>152</v>
      </c>
      <c r="E41" s="113"/>
      <c r="F41" s="140">
        <f t="shared" si="0"/>
        <v>0</v>
      </c>
      <c r="G41" s="99"/>
      <c r="H41" s="99"/>
      <c r="I41" s="99">
        <f>J41</f>
        <v>0</v>
      </c>
      <c r="J41" s="99"/>
      <c r="K41" s="99" t="s">
        <v>264</v>
      </c>
      <c r="L41" s="99" t="s">
        <v>264</v>
      </c>
      <c r="M41" s="99" t="s">
        <v>264</v>
      </c>
      <c r="N41" s="99" t="s">
        <v>264</v>
      </c>
      <c r="O41" s="99" t="s">
        <v>264</v>
      </c>
      <c r="P41" s="99"/>
      <c r="Q41" s="99" t="s">
        <v>264</v>
      </c>
      <c r="R41" s="99" t="s">
        <v>264</v>
      </c>
      <c r="S41" s="99"/>
      <c r="T41" s="99"/>
      <c r="U41" s="99"/>
      <c r="V41" s="140" t="s">
        <v>278</v>
      </c>
      <c r="W41" s="99" t="s">
        <v>264</v>
      </c>
    </row>
    <row r="42" spans="1:23" ht="21" x14ac:dyDescent="0.2">
      <c r="A42" s="11" t="s">
        <v>62</v>
      </c>
      <c r="B42" s="33" t="s">
        <v>63</v>
      </c>
      <c r="C42" s="48" t="s">
        <v>190</v>
      </c>
      <c r="D42" s="46" t="s">
        <v>153</v>
      </c>
      <c r="E42" s="113"/>
      <c r="F42" s="140">
        <f t="shared" si="0"/>
        <v>0</v>
      </c>
      <c r="G42" s="99"/>
      <c r="H42" s="99"/>
      <c r="I42" s="99">
        <f>J42</f>
        <v>0</v>
      </c>
      <c r="J42" s="99"/>
      <c r="K42" s="99" t="s">
        <v>264</v>
      </c>
      <c r="L42" s="99" t="s">
        <v>264</v>
      </c>
      <c r="M42" s="99" t="s">
        <v>264</v>
      </c>
      <c r="N42" s="99" t="s">
        <v>264</v>
      </c>
      <c r="O42" s="99" t="s">
        <v>264</v>
      </c>
      <c r="P42" s="99"/>
      <c r="Q42" s="99" t="s">
        <v>264</v>
      </c>
      <c r="R42" s="99" t="s">
        <v>264</v>
      </c>
      <c r="S42" s="99"/>
      <c r="T42" s="99"/>
      <c r="U42" s="99"/>
      <c r="V42" s="140" t="s">
        <v>278</v>
      </c>
      <c r="W42" s="99" t="s">
        <v>264</v>
      </c>
    </row>
    <row r="43" spans="1:23" ht="21" x14ac:dyDescent="0.2">
      <c r="A43" s="11" t="s">
        <v>331</v>
      </c>
      <c r="B43" s="33" t="s">
        <v>329</v>
      </c>
      <c r="C43" s="48" t="s">
        <v>330</v>
      </c>
      <c r="D43" s="46" t="s">
        <v>154</v>
      </c>
      <c r="E43" s="113" t="s">
        <v>265</v>
      </c>
      <c r="F43" s="140">
        <f>G43+P43+S43+T43+U43</f>
        <v>0</v>
      </c>
      <c r="G43" s="99"/>
      <c r="H43" s="99"/>
      <c r="I43" s="99" t="s">
        <v>264</v>
      </c>
      <c r="J43" s="99" t="s">
        <v>264</v>
      </c>
      <c r="K43" s="99" t="s">
        <v>264</v>
      </c>
      <c r="L43" s="99" t="s">
        <v>264</v>
      </c>
      <c r="M43" s="99" t="s">
        <v>264</v>
      </c>
      <c r="N43" s="99" t="s">
        <v>264</v>
      </c>
      <c r="O43" s="99" t="s">
        <v>264</v>
      </c>
      <c r="P43" s="99"/>
      <c r="Q43" s="99" t="s">
        <v>264</v>
      </c>
      <c r="R43" s="99" t="s">
        <v>264</v>
      </c>
      <c r="S43" s="99"/>
      <c r="T43" s="99"/>
      <c r="U43" s="99"/>
      <c r="V43" s="140" t="s">
        <v>264</v>
      </c>
      <c r="W43" s="99" t="s">
        <v>264</v>
      </c>
    </row>
    <row r="44" spans="1:23" ht="21.75" x14ac:dyDescent="0.2">
      <c r="A44" s="21" t="s">
        <v>64</v>
      </c>
      <c r="B44" s="37" t="s">
        <v>65</v>
      </c>
      <c r="C44" s="48" t="s">
        <v>191</v>
      </c>
      <c r="D44" s="46" t="s">
        <v>155</v>
      </c>
      <c r="E44" s="113"/>
      <c r="F44" s="140">
        <f t="shared" si="0"/>
        <v>0</v>
      </c>
      <c r="G44" s="99"/>
      <c r="H44" s="99"/>
      <c r="I44" s="99">
        <f>J44</f>
        <v>0</v>
      </c>
      <c r="J44" s="99"/>
      <c r="K44" s="99" t="s">
        <v>264</v>
      </c>
      <c r="L44" s="99" t="s">
        <v>264</v>
      </c>
      <c r="M44" s="99" t="s">
        <v>264</v>
      </c>
      <c r="N44" s="99" t="s">
        <v>264</v>
      </c>
      <c r="O44" s="99" t="s">
        <v>264</v>
      </c>
      <c r="P44" s="99"/>
      <c r="Q44" s="99" t="s">
        <v>264</v>
      </c>
      <c r="R44" s="99" t="s">
        <v>264</v>
      </c>
      <c r="S44" s="99"/>
      <c r="T44" s="99"/>
      <c r="U44" s="99"/>
      <c r="V44" s="140" t="s">
        <v>278</v>
      </c>
      <c r="W44" s="99" t="s">
        <v>264</v>
      </c>
    </row>
    <row r="45" spans="1:23" ht="21" x14ac:dyDescent="0.2">
      <c r="A45" s="11" t="s">
        <v>66</v>
      </c>
      <c r="B45" s="33" t="s">
        <v>67</v>
      </c>
      <c r="C45" s="48" t="s">
        <v>192</v>
      </c>
      <c r="D45" s="46" t="s">
        <v>156</v>
      </c>
      <c r="E45" s="113"/>
      <c r="F45" s="140">
        <f t="shared" si="0"/>
        <v>0</v>
      </c>
      <c r="G45" s="99"/>
      <c r="H45" s="99"/>
      <c r="I45" s="99">
        <f>J45</f>
        <v>0</v>
      </c>
      <c r="J45" s="99"/>
      <c r="K45" s="99" t="s">
        <v>264</v>
      </c>
      <c r="L45" s="99" t="s">
        <v>264</v>
      </c>
      <c r="M45" s="99" t="s">
        <v>264</v>
      </c>
      <c r="N45" s="99" t="s">
        <v>264</v>
      </c>
      <c r="O45" s="99" t="s">
        <v>264</v>
      </c>
      <c r="P45" s="99"/>
      <c r="Q45" s="99" t="s">
        <v>264</v>
      </c>
      <c r="R45" s="99" t="s">
        <v>264</v>
      </c>
      <c r="S45" s="99"/>
      <c r="T45" s="99"/>
      <c r="U45" s="99"/>
      <c r="V45" s="140" t="s">
        <v>278</v>
      </c>
      <c r="W45" s="99" t="s">
        <v>264</v>
      </c>
    </row>
    <row r="46" spans="1:23" ht="42" x14ac:dyDescent="0.2">
      <c r="A46" s="11" t="s">
        <v>332</v>
      </c>
      <c r="B46" s="33" t="s">
        <v>333</v>
      </c>
      <c r="C46" s="48" t="s">
        <v>334</v>
      </c>
      <c r="D46" s="46" t="s">
        <v>157</v>
      </c>
      <c r="E46" s="113" t="s">
        <v>265</v>
      </c>
      <c r="F46" s="140">
        <f>G46+P46+S46+T46+U46</f>
        <v>0</v>
      </c>
      <c r="G46" s="99"/>
      <c r="H46" s="99"/>
      <c r="I46" s="99" t="s">
        <v>265</v>
      </c>
      <c r="J46" s="99" t="s">
        <v>265</v>
      </c>
      <c r="K46" s="99" t="s">
        <v>265</v>
      </c>
      <c r="L46" s="99" t="s">
        <v>265</v>
      </c>
      <c r="M46" s="99" t="s">
        <v>265</v>
      </c>
      <c r="N46" s="99" t="s">
        <v>265</v>
      </c>
      <c r="O46" s="99" t="s">
        <v>265</v>
      </c>
      <c r="P46" s="99"/>
      <c r="Q46" s="99" t="s">
        <v>265</v>
      </c>
      <c r="R46" s="99" t="s">
        <v>265</v>
      </c>
      <c r="S46" s="99"/>
      <c r="T46" s="99"/>
      <c r="U46" s="99"/>
      <c r="V46" s="100" t="s">
        <v>265</v>
      </c>
      <c r="W46" s="99" t="s">
        <v>265</v>
      </c>
    </row>
    <row r="47" spans="1:23" ht="21" x14ac:dyDescent="0.2">
      <c r="A47" s="17" t="s">
        <v>68</v>
      </c>
      <c r="B47" s="32" t="s">
        <v>69</v>
      </c>
      <c r="C47" s="48" t="s">
        <v>193</v>
      </c>
      <c r="D47" s="46" t="s">
        <v>158</v>
      </c>
      <c r="E47" s="113"/>
      <c r="F47" s="140">
        <f t="shared" si="0"/>
        <v>0</v>
      </c>
      <c r="G47" s="99"/>
      <c r="H47" s="99"/>
      <c r="I47" s="99">
        <f>J47</f>
        <v>0</v>
      </c>
      <c r="J47" s="99"/>
      <c r="K47" s="99" t="s">
        <v>264</v>
      </c>
      <c r="L47" s="99" t="s">
        <v>264</v>
      </c>
      <c r="M47" s="99" t="s">
        <v>264</v>
      </c>
      <c r="N47" s="99" t="s">
        <v>264</v>
      </c>
      <c r="O47" s="99" t="s">
        <v>264</v>
      </c>
      <c r="P47" s="99"/>
      <c r="Q47" s="99" t="s">
        <v>264</v>
      </c>
      <c r="R47" s="99" t="s">
        <v>264</v>
      </c>
      <c r="S47" s="99"/>
      <c r="T47" s="99"/>
      <c r="U47" s="99"/>
      <c r="V47" s="140" t="s">
        <v>278</v>
      </c>
      <c r="W47" s="99" t="s">
        <v>264</v>
      </c>
    </row>
    <row r="48" spans="1:23" ht="21" x14ac:dyDescent="0.2">
      <c r="A48" s="17" t="s">
        <v>70</v>
      </c>
      <c r="B48" s="32" t="s">
        <v>71</v>
      </c>
      <c r="C48" s="48" t="s">
        <v>194</v>
      </c>
      <c r="D48" s="46" t="s">
        <v>159</v>
      </c>
      <c r="E48" s="113"/>
      <c r="F48" s="140">
        <f>G48+S48+T48</f>
        <v>0</v>
      </c>
      <c r="G48" s="99"/>
      <c r="H48" s="99"/>
      <c r="I48" s="99" t="s">
        <v>264</v>
      </c>
      <c r="J48" s="99" t="s">
        <v>265</v>
      </c>
      <c r="K48" s="99" t="s">
        <v>264</v>
      </c>
      <c r="L48" s="99" t="s">
        <v>264</v>
      </c>
      <c r="M48" s="99" t="s">
        <v>264</v>
      </c>
      <c r="N48" s="99" t="s">
        <v>264</v>
      </c>
      <c r="O48" s="99" t="s">
        <v>264</v>
      </c>
      <c r="P48" s="99" t="s">
        <v>265</v>
      </c>
      <c r="Q48" s="99" t="s">
        <v>264</v>
      </c>
      <c r="R48" s="99" t="s">
        <v>264</v>
      </c>
      <c r="S48" s="99"/>
      <c r="T48" s="99"/>
      <c r="U48" s="99" t="s">
        <v>265</v>
      </c>
      <c r="V48" s="99" t="s">
        <v>265</v>
      </c>
      <c r="W48" s="100" t="s">
        <v>278</v>
      </c>
    </row>
    <row r="49" spans="1:23" x14ac:dyDescent="0.2">
      <c r="A49" s="17" t="s">
        <v>336</v>
      </c>
      <c r="B49" s="32" t="s">
        <v>335</v>
      </c>
      <c r="C49" s="48" t="s">
        <v>195</v>
      </c>
      <c r="D49" s="46" t="s">
        <v>160</v>
      </c>
      <c r="E49" s="113"/>
      <c r="F49" s="140">
        <f>G49+I49+P49+S49+T49+U49</f>
        <v>0</v>
      </c>
      <c r="G49" s="99">
        <f>G50+G51</f>
        <v>0</v>
      </c>
      <c r="H49" s="99">
        <f>H50+H51</f>
        <v>0</v>
      </c>
      <c r="I49" s="99">
        <f>I50</f>
        <v>0</v>
      </c>
      <c r="J49" s="99" t="s">
        <v>265</v>
      </c>
      <c r="K49" s="99" t="s">
        <v>264</v>
      </c>
      <c r="L49" s="99">
        <f>L50</f>
        <v>0</v>
      </c>
      <c r="M49" s="99" t="s">
        <v>264</v>
      </c>
      <c r="N49" s="99" t="s">
        <v>264</v>
      </c>
      <c r="O49" s="99" t="s">
        <v>264</v>
      </c>
      <c r="P49" s="99">
        <f>P50+P51</f>
        <v>0</v>
      </c>
      <c r="Q49" s="99" t="s">
        <v>264</v>
      </c>
      <c r="R49" s="99" t="s">
        <v>264</v>
      </c>
      <c r="S49" s="99">
        <f>S50+S51</f>
        <v>0</v>
      </c>
      <c r="T49" s="162">
        <f t="shared" ref="T49:U49" si="4">T50+T51</f>
        <v>0</v>
      </c>
      <c r="U49" s="162">
        <f t="shared" si="4"/>
        <v>0</v>
      </c>
      <c r="V49" s="100" t="s">
        <v>278</v>
      </c>
      <c r="W49" s="99" t="s">
        <v>264</v>
      </c>
    </row>
    <row r="50" spans="1:23" x14ac:dyDescent="0.2">
      <c r="A50" s="17" t="s">
        <v>337</v>
      </c>
      <c r="B50" s="32" t="s">
        <v>338</v>
      </c>
      <c r="C50" s="48" t="s">
        <v>339</v>
      </c>
      <c r="D50" s="46" t="s">
        <v>161</v>
      </c>
      <c r="E50" s="163" t="s">
        <v>265</v>
      </c>
      <c r="F50" s="140">
        <f>I50+P50+S50+T50+U50</f>
        <v>0</v>
      </c>
      <c r="G50" s="162"/>
      <c r="H50" s="162"/>
      <c r="I50" s="162">
        <f>L50</f>
        <v>0</v>
      </c>
      <c r="J50" s="162" t="s">
        <v>265</v>
      </c>
      <c r="K50" s="162" t="s">
        <v>265</v>
      </c>
      <c r="L50" s="162"/>
      <c r="M50" s="162" t="s">
        <v>265</v>
      </c>
      <c r="N50" s="162" t="s">
        <v>265</v>
      </c>
      <c r="O50" s="162" t="s">
        <v>265</v>
      </c>
      <c r="P50" s="162"/>
      <c r="Q50" s="162" t="s">
        <v>265</v>
      </c>
      <c r="R50" s="162" t="s">
        <v>265</v>
      </c>
      <c r="S50" s="162"/>
      <c r="T50" s="162"/>
      <c r="U50" s="162"/>
      <c r="V50" s="100" t="s">
        <v>265</v>
      </c>
      <c r="W50" s="162" t="s">
        <v>265</v>
      </c>
    </row>
    <row r="51" spans="1:23" x14ac:dyDescent="0.2">
      <c r="A51" s="17" t="s">
        <v>340</v>
      </c>
      <c r="B51" s="32" t="s">
        <v>341</v>
      </c>
      <c r="C51" s="48" t="s">
        <v>342</v>
      </c>
      <c r="D51" s="46" t="s">
        <v>162</v>
      </c>
      <c r="E51" s="163" t="s">
        <v>265</v>
      </c>
      <c r="F51" s="140">
        <f>P51+S51+T51+U51</f>
        <v>0</v>
      </c>
      <c r="G51" s="162"/>
      <c r="H51" s="162"/>
      <c r="I51" s="162" t="s">
        <v>265</v>
      </c>
      <c r="J51" s="162" t="s">
        <v>265</v>
      </c>
      <c r="K51" s="162" t="s">
        <v>265</v>
      </c>
      <c r="L51" s="162" t="s">
        <v>265</v>
      </c>
      <c r="M51" s="162" t="s">
        <v>265</v>
      </c>
      <c r="N51" s="162" t="s">
        <v>265</v>
      </c>
      <c r="O51" s="162" t="s">
        <v>265</v>
      </c>
      <c r="P51" s="162"/>
      <c r="Q51" s="162" t="s">
        <v>265</v>
      </c>
      <c r="R51" s="162" t="s">
        <v>265</v>
      </c>
      <c r="S51" s="162"/>
      <c r="T51" s="162"/>
      <c r="U51" s="162"/>
      <c r="V51" s="100" t="s">
        <v>265</v>
      </c>
      <c r="W51" s="162" t="s">
        <v>265</v>
      </c>
    </row>
    <row r="52" spans="1:23" x14ac:dyDescent="0.2">
      <c r="A52" s="17" t="s">
        <v>73</v>
      </c>
      <c r="B52" s="32" t="s">
        <v>74</v>
      </c>
      <c r="C52" s="48" t="s">
        <v>196</v>
      </c>
      <c r="D52" s="46" t="s">
        <v>163</v>
      </c>
      <c r="E52" s="113"/>
      <c r="F52" s="140">
        <f>T52+U52</f>
        <v>0</v>
      </c>
      <c r="G52" s="140" t="s">
        <v>278</v>
      </c>
      <c r="H52" s="140" t="s">
        <v>278</v>
      </c>
      <c r="I52" s="99" t="s">
        <v>264</v>
      </c>
      <c r="J52" s="99" t="s">
        <v>265</v>
      </c>
      <c r="K52" s="99" t="s">
        <v>264</v>
      </c>
      <c r="L52" s="99" t="s">
        <v>264</v>
      </c>
      <c r="M52" s="99" t="s">
        <v>264</v>
      </c>
      <c r="N52" s="99" t="s">
        <v>264</v>
      </c>
      <c r="O52" s="99" t="s">
        <v>264</v>
      </c>
      <c r="P52" s="100" t="s">
        <v>278</v>
      </c>
      <c r="Q52" s="99" t="s">
        <v>264</v>
      </c>
      <c r="R52" s="99" t="s">
        <v>264</v>
      </c>
      <c r="S52" s="99" t="s">
        <v>264</v>
      </c>
      <c r="T52" s="99"/>
      <c r="U52" s="99"/>
      <c r="V52" s="100" t="s">
        <v>278</v>
      </c>
      <c r="W52" s="99" t="s">
        <v>264</v>
      </c>
    </row>
    <row r="53" spans="1:23" ht="63" x14ac:dyDescent="0.2">
      <c r="A53" s="17" t="s">
        <v>343</v>
      </c>
      <c r="B53" s="32" t="s">
        <v>76</v>
      </c>
      <c r="C53" s="48" t="s">
        <v>197</v>
      </c>
      <c r="D53" s="46" t="s">
        <v>164</v>
      </c>
      <c r="E53" s="163"/>
      <c r="F53" s="140">
        <f>P53+I53</f>
        <v>0</v>
      </c>
      <c r="G53" s="140" t="s">
        <v>265</v>
      </c>
      <c r="H53" s="140" t="s">
        <v>265</v>
      </c>
      <c r="I53" s="162">
        <f>M53</f>
        <v>0</v>
      </c>
      <c r="J53" s="162" t="s">
        <v>265</v>
      </c>
      <c r="K53" s="162" t="s">
        <v>265</v>
      </c>
      <c r="L53" s="162" t="s">
        <v>265</v>
      </c>
      <c r="M53" s="162">
        <f>M54+M55+M63+M67+M69</f>
        <v>0</v>
      </c>
      <c r="N53" s="162">
        <f>N55</f>
        <v>0</v>
      </c>
      <c r="O53" s="162" t="s">
        <v>265</v>
      </c>
      <c r="P53" s="100">
        <f>P54+P55+P63+P66+P69</f>
        <v>0</v>
      </c>
      <c r="Q53" s="162">
        <f>Q55+Q63</f>
        <v>0</v>
      </c>
      <c r="R53" s="162" t="s">
        <v>265</v>
      </c>
      <c r="S53" s="162" t="s">
        <v>265</v>
      </c>
      <c r="T53" s="162" t="s">
        <v>265</v>
      </c>
      <c r="U53" s="162" t="s">
        <v>265</v>
      </c>
      <c r="V53" s="100" t="s">
        <v>265</v>
      </c>
      <c r="W53" s="162" t="s">
        <v>265</v>
      </c>
    </row>
    <row r="54" spans="1:23" ht="42" x14ac:dyDescent="0.2">
      <c r="A54" s="17" t="s">
        <v>344</v>
      </c>
      <c r="B54" s="32" t="s">
        <v>345</v>
      </c>
      <c r="C54" s="48" t="s">
        <v>346</v>
      </c>
      <c r="D54" s="46" t="s">
        <v>347</v>
      </c>
      <c r="E54" s="163" t="s">
        <v>265</v>
      </c>
      <c r="F54" s="140">
        <f>P54+I54</f>
        <v>0</v>
      </c>
      <c r="G54" s="140" t="s">
        <v>265</v>
      </c>
      <c r="H54" s="140" t="s">
        <v>265</v>
      </c>
      <c r="I54" s="162">
        <f>M54</f>
        <v>0</v>
      </c>
      <c r="J54" s="162" t="s">
        <v>265</v>
      </c>
      <c r="K54" s="162" t="s">
        <v>265</v>
      </c>
      <c r="L54" s="162" t="s">
        <v>265</v>
      </c>
      <c r="M54" s="162"/>
      <c r="N54" s="162" t="s">
        <v>265</v>
      </c>
      <c r="O54" s="162" t="s">
        <v>265</v>
      </c>
      <c r="P54" s="100"/>
      <c r="Q54" s="162"/>
      <c r="R54" s="162" t="s">
        <v>265</v>
      </c>
      <c r="S54" s="162" t="s">
        <v>265</v>
      </c>
      <c r="T54" s="162" t="s">
        <v>265</v>
      </c>
      <c r="U54" s="162" t="s">
        <v>265</v>
      </c>
      <c r="V54" s="100" t="s">
        <v>265</v>
      </c>
      <c r="W54" s="162" t="s">
        <v>265</v>
      </c>
    </row>
    <row r="55" spans="1:23" x14ac:dyDescent="0.2">
      <c r="A55" s="11" t="s">
        <v>77</v>
      </c>
      <c r="B55" s="31" t="s">
        <v>78</v>
      </c>
      <c r="C55" s="48" t="s">
        <v>198</v>
      </c>
      <c r="D55" s="46" t="s">
        <v>348</v>
      </c>
      <c r="E55" s="113"/>
      <c r="F55" s="140">
        <f>I55+P55</f>
        <v>0</v>
      </c>
      <c r="G55" s="99" t="s">
        <v>264</v>
      </c>
      <c r="H55" s="99" t="s">
        <v>264</v>
      </c>
      <c r="I55" s="99">
        <f t="shared" ref="I55:I89" si="5">M55</f>
        <v>0</v>
      </c>
      <c r="J55" s="99" t="s">
        <v>265</v>
      </c>
      <c r="K55" s="99" t="s">
        <v>264</v>
      </c>
      <c r="L55" s="99" t="s">
        <v>264</v>
      </c>
      <c r="M55" s="99">
        <f>M56+M57+M58+M59+M60+M61+M62+M63+M64+M65</f>
        <v>0</v>
      </c>
      <c r="N55" s="99">
        <f>N56+N57+N58+N59+N60+N61+N62</f>
        <v>0</v>
      </c>
      <c r="O55" s="99" t="s">
        <v>264</v>
      </c>
      <c r="P55" s="99">
        <f>P56+P57+P58+P59+P60+P61+P62</f>
        <v>0</v>
      </c>
      <c r="Q55" s="99">
        <f>Q56+Q57+Q58+Q59+Q60+Q61+Q62</f>
        <v>0</v>
      </c>
      <c r="R55" s="100" t="s">
        <v>278</v>
      </c>
      <c r="S55" s="99" t="s">
        <v>264</v>
      </c>
      <c r="T55" s="100" t="s">
        <v>278</v>
      </c>
      <c r="U55" s="100" t="s">
        <v>278</v>
      </c>
      <c r="V55" s="100" t="s">
        <v>278</v>
      </c>
      <c r="W55" s="99" t="s">
        <v>265</v>
      </c>
    </row>
    <row r="56" spans="1:23" x14ac:dyDescent="0.2">
      <c r="A56" s="11" t="s">
        <v>349</v>
      </c>
      <c r="B56" s="31" t="s">
        <v>350</v>
      </c>
      <c r="C56" s="48" t="s">
        <v>351</v>
      </c>
      <c r="D56" s="46" t="s">
        <v>352</v>
      </c>
      <c r="E56" s="165" t="s">
        <v>265</v>
      </c>
      <c r="F56" s="140">
        <f t="shared" ref="F56:F68" si="6">I56+P56</f>
        <v>0</v>
      </c>
      <c r="G56" s="166" t="s">
        <v>265</v>
      </c>
      <c r="H56" s="166" t="s">
        <v>265</v>
      </c>
      <c r="I56" s="166">
        <f t="shared" si="5"/>
        <v>0</v>
      </c>
      <c r="J56" s="167" t="s">
        <v>264</v>
      </c>
      <c r="K56" s="167" t="s">
        <v>264</v>
      </c>
      <c r="L56" s="167" t="s">
        <v>264</v>
      </c>
      <c r="M56" s="164">
        <f>N56</f>
        <v>0</v>
      </c>
      <c r="N56" s="164"/>
      <c r="O56" s="164" t="s">
        <v>265</v>
      </c>
      <c r="P56" s="164"/>
      <c r="Q56" s="164"/>
      <c r="R56" s="100" t="s">
        <v>264</v>
      </c>
      <c r="S56" s="167" t="s">
        <v>264</v>
      </c>
      <c r="T56" s="100" t="s">
        <v>264</v>
      </c>
      <c r="U56" s="100" t="s">
        <v>264</v>
      </c>
      <c r="V56" s="100" t="s">
        <v>264</v>
      </c>
      <c r="W56" s="167" t="s">
        <v>264</v>
      </c>
    </row>
    <row r="57" spans="1:23" x14ac:dyDescent="0.2">
      <c r="A57" s="11" t="s">
        <v>353</v>
      </c>
      <c r="B57" s="31" t="s">
        <v>354</v>
      </c>
      <c r="C57" s="48" t="s">
        <v>355</v>
      </c>
      <c r="D57" s="46" t="s">
        <v>356</v>
      </c>
      <c r="E57" s="165" t="s">
        <v>265</v>
      </c>
      <c r="F57" s="140">
        <f t="shared" si="6"/>
        <v>0</v>
      </c>
      <c r="G57" s="166" t="s">
        <v>265</v>
      </c>
      <c r="H57" s="166" t="s">
        <v>265</v>
      </c>
      <c r="I57" s="166">
        <f t="shared" si="5"/>
        <v>0</v>
      </c>
      <c r="J57" s="167" t="s">
        <v>264</v>
      </c>
      <c r="K57" s="167" t="s">
        <v>264</v>
      </c>
      <c r="L57" s="167" t="s">
        <v>264</v>
      </c>
      <c r="M57" s="167">
        <f t="shared" ref="M57:M65" si="7">N57</f>
        <v>0</v>
      </c>
      <c r="N57" s="164"/>
      <c r="O57" s="164" t="s">
        <v>265</v>
      </c>
      <c r="P57" s="164"/>
      <c r="Q57" s="164"/>
      <c r="R57" s="100" t="s">
        <v>264</v>
      </c>
      <c r="S57" s="167" t="s">
        <v>264</v>
      </c>
      <c r="T57" s="100" t="s">
        <v>264</v>
      </c>
      <c r="U57" s="100" t="s">
        <v>264</v>
      </c>
      <c r="V57" s="100" t="s">
        <v>264</v>
      </c>
      <c r="W57" s="167" t="s">
        <v>264</v>
      </c>
    </row>
    <row r="58" spans="1:23" ht="31.5" x14ac:dyDescent="0.2">
      <c r="A58" s="11" t="s">
        <v>357</v>
      </c>
      <c r="B58" s="31" t="s">
        <v>358</v>
      </c>
      <c r="C58" s="48" t="s">
        <v>359</v>
      </c>
      <c r="D58" s="46" t="s">
        <v>360</v>
      </c>
      <c r="E58" s="165" t="s">
        <v>265</v>
      </c>
      <c r="F58" s="140">
        <f t="shared" si="6"/>
        <v>0</v>
      </c>
      <c r="G58" s="166" t="s">
        <v>265</v>
      </c>
      <c r="H58" s="166" t="s">
        <v>265</v>
      </c>
      <c r="I58" s="166">
        <f t="shared" si="5"/>
        <v>0</v>
      </c>
      <c r="J58" s="167" t="s">
        <v>264</v>
      </c>
      <c r="K58" s="167" t="s">
        <v>264</v>
      </c>
      <c r="L58" s="167" t="s">
        <v>264</v>
      </c>
      <c r="M58" s="167">
        <f t="shared" si="7"/>
        <v>0</v>
      </c>
      <c r="N58" s="164"/>
      <c r="O58" s="164" t="s">
        <v>265</v>
      </c>
      <c r="P58" s="164"/>
      <c r="Q58" s="164"/>
      <c r="R58" s="100" t="s">
        <v>264</v>
      </c>
      <c r="S58" s="167" t="s">
        <v>264</v>
      </c>
      <c r="T58" s="100" t="s">
        <v>264</v>
      </c>
      <c r="U58" s="100" t="s">
        <v>264</v>
      </c>
      <c r="V58" s="100" t="s">
        <v>264</v>
      </c>
      <c r="W58" s="167" t="s">
        <v>264</v>
      </c>
    </row>
    <row r="59" spans="1:23" x14ac:dyDescent="0.2">
      <c r="A59" s="11" t="s">
        <v>361</v>
      </c>
      <c r="B59" s="31" t="s">
        <v>362</v>
      </c>
      <c r="C59" s="48" t="s">
        <v>363</v>
      </c>
      <c r="D59" s="46" t="s">
        <v>364</v>
      </c>
      <c r="E59" s="165" t="s">
        <v>265</v>
      </c>
      <c r="F59" s="140">
        <f t="shared" si="6"/>
        <v>0</v>
      </c>
      <c r="G59" s="166" t="s">
        <v>265</v>
      </c>
      <c r="H59" s="166" t="s">
        <v>265</v>
      </c>
      <c r="I59" s="166">
        <f t="shared" si="5"/>
        <v>0</v>
      </c>
      <c r="J59" s="167" t="s">
        <v>264</v>
      </c>
      <c r="K59" s="167" t="s">
        <v>264</v>
      </c>
      <c r="L59" s="167" t="s">
        <v>264</v>
      </c>
      <c r="M59" s="167">
        <f t="shared" si="7"/>
        <v>0</v>
      </c>
      <c r="N59" s="164"/>
      <c r="O59" s="164" t="s">
        <v>265</v>
      </c>
      <c r="P59" s="164"/>
      <c r="Q59" s="164"/>
      <c r="R59" s="100" t="s">
        <v>264</v>
      </c>
      <c r="S59" s="167" t="s">
        <v>264</v>
      </c>
      <c r="T59" s="100" t="s">
        <v>264</v>
      </c>
      <c r="U59" s="100" t="s">
        <v>264</v>
      </c>
      <c r="V59" s="100" t="s">
        <v>264</v>
      </c>
      <c r="W59" s="167" t="s">
        <v>264</v>
      </c>
    </row>
    <row r="60" spans="1:23" ht="42" x14ac:dyDescent="0.2">
      <c r="A60" s="11" t="s">
        <v>365</v>
      </c>
      <c r="B60" s="31" t="s">
        <v>366</v>
      </c>
      <c r="C60" s="48" t="s">
        <v>367</v>
      </c>
      <c r="D60" s="46" t="s">
        <v>368</v>
      </c>
      <c r="E60" s="165" t="s">
        <v>265</v>
      </c>
      <c r="F60" s="140">
        <f t="shared" si="6"/>
        <v>0</v>
      </c>
      <c r="G60" s="166" t="s">
        <v>265</v>
      </c>
      <c r="H60" s="166" t="s">
        <v>265</v>
      </c>
      <c r="I60" s="166">
        <f t="shared" si="5"/>
        <v>0</v>
      </c>
      <c r="J60" s="167" t="s">
        <v>264</v>
      </c>
      <c r="K60" s="167" t="s">
        <v>264</v>
      </c>
      <c r="L60" s="167" t="s">
        <v>264</v>
      </c>
      <c r="M60" s="167">
        <f t="shared" si="7"/>
        <v>0</v>
      </c>
      <c r="N60" s="164"/>
      <c r="O60" s="164" t="s">
        <v>265</v>
      </c>
      <c r="P60" s="164"/>
      <c r="Q60" s="164"/>
      <c r="R60" s="100" t="s">
        <v>264</v>
      </c>
      <c r="S60" s="167" t="s">
        <v>264</v>
      </c>
      <c r="T60" s="100" t="s">
        <v>264</v>
      </c>
      <c r="U60" s="100" t="s">
        <v>264</v>
      </c>
      <c r="V60" s="100" t="s">
        <v>264</v>
      </c>
      <c r="W60" s="167" t="s">
        <v>264</v>
      </c>
    </row>
    <row r="61" spans="1:23" x14ac:dyDescent="0.2">
      <c r="A61" s="11" t="s">
        <v>369</v>
      </c>
      <c r="B61" s="31" t="s">
        <v>370</v>
      </c>
      <c r="C61" s="48" t="s">
        <v>371</v>
      </c>
      <c r="D61" s="46" t="s">
        <v>372</v>
      </c>
      <c r="E61" s="165" t="s">
        <v>265</v>
      </c>
      <c r="F61" s="140">
        <f t="shared" si="6"/>
        <v>0</v>
      </c>
      <c r="G61" s="166" t="s">
        <v>265</v>
      </c>
      <c r="H61" s="166" t="s">
        <v>265</v>
      </c>
      <c r="I61" s="166">
        <f t="shared" si="5"/>
        <v>0</v>
      </c>
      <c r="J61" s="167" t="s">
        <v>264</v>
      </c>
      <c r="K61" s="167" t="s">
        <v>264</v>
      </c>
      <c r="L61" s="167" t="s">
        <v>264</v>
      </c>
      <c r="M61" s="167">
        <f t="shared" si="7"/>
        <v>0</v>
      </c>
      <c r="N61" s="164"/>
      <c r="O61" s="164" t="s">
        <v>265</v>
      </c>
      <c r="P61" s="164"/>
      <c r="Q61" s="164"/>
      <c r="R61" s="100" t="s">
        <v>264</v>
      </c>
      <c r="S61" s="167" t="s">
        <v>264</v>
      </c>
      <c r="T61" s="100" t="s">
        <v>264</v>
      </c>
      <c r="U61" s="100" t="s">
        <v>264</v>
      </c>
      <c r="V61" s="100" t="s">
        <v>264</v>
      </c>
      <c r="W61" s="167" t="s">
        <v>264</v>
      </c>
    </row>
    <row r="62" spans="1:23" ht="42" x14ac:dyDescent="0.2">
      <c r="A62" s="11" t="s">
        <v>373</v>
      </c>
      <c r="B62" s="31" t="s">
        <v>374</v>
      </c>
      <c r="C62" s="48" t="s">
        <v>375</v>
      </c>
      <c r="D62" s="46" t="s">
        <v>376</v>
      </c>
      <c r="E62" s="165" t="s">
        <v>265</v>
      </c>
      <c r="F62" s="140">
        <f t="shared" si="6"/>
        <v>0</v>
      </c>
      <c r="G62" s="166" t="s">
        <v>265</v>
      </c>
      <c r="H62" s="166" t="s">
        <v>265</v>
      </c>
      <c r="I62" s="166">
        <f t="shared" si="5"/>
        <v>0</v>
      </c>
      <c r="J62" s="167" t="s">
        <v>264</v>
      </c>
      <c r="K62" s="167" t="s">
        <v>264</v>
      </c>
      <c r="L62" s="167" t="s">
        <v>264</v>
      </c>
      <c r="M62" s="167">
        <f t="shared" si="7"/>
        <v>0</v>
      </c>
      <c r="N62" s="164"/>
      <c r="O62" s="164" t="s">
        <v>265</v>
      </c>
      <c r="P62" s="164"/>
      <c r="Q62" s="164"/>
      <c r="R62" s="100" t="s">
        <v>264</v>
      </c>
      <c r="S62" s="167" t="s">
        <v>264</v>
      </c>
      <c r="T62" s="100" t="s">
        <v>264</v>
      </c>
      <c r="U62" s="100" t="s">
        <v>264</v>
      </c>
      <c r="V62" s="100" t="s">
        <v>264</v>
      </c>
      <c r="W62" s="167" t="s">
        <v>264</v>
      </c>
    </row>
    <row r="63" spans="1:23" ht="31.5" x14ac:dyDescent="0.2">
      <c r="A63" s="11" t="s">
        <v>377</v>
      </c>
      <c r="B63" s="31" t="s">
        <v>378</v>
      </c>
      <c r="C63" s="48" t="s">
        <v>379</v>
      </c>
      <c r="D63" s="46" t="s">
        <v>380</v>
      </c>
      <c r="E63" s="165" t="s">
        <v>265</v>
      </c>
      <c r="F63" s="140">
        <f t="shared" si="6"/>
        <v>0</v>
      </c>
      <c r="G63" s="166" t="s">
        <v>265</v>
      </c>
      <c r="H63" s="166" t="s">
        <v>265</v>
      </c>
      <c r="I63" s="166">
        <f t="shared" si="5"/>
        <v>0</v>
      </c>
      <c r="J63" s="167" t="s">
        <v>264</v>
      </c>
      <c r="K63" s="167" t="s">
        <v>264</v>
      </c>
      <c r="L63" s="167" t="s">
        <v>264</v>
      </c>
      <c r="M63" s="167">
        <f t="shared" si="7"/>
        <v>0</v>
      </c>
      <c r="N63" s="164"/>
      <c r="O63" s="164" t="s">
        <v>265</v>
      </c>
      <c r="P63" s="164"/>
      <c r="Q63" s="164"/>
      <c r="R63" s="100" t="s">
        <v>264</v>
      </c>
      <c r="S63" s="167" t="s">
        <v>264</v>
      </c>
      <c r="T63" s="100" t="s">
        <v>264</v>
      </c>
      <c r="U63" s="100" t="s">
        <v>264</v>
      </c>
      <c r="V63" s="100" t="s">
        <v>264</v>
      </c>
      <c r="W63" s="167" t="s">
        <v>264</v>
      </c>
    </row>
    <row r="64" spans="1:23" ht="31.5" x14ac:dyDescent="0.2">
      <c r="A64" s="11" t="s">
        <v>381</v>
      </c>
      <c r="B64" s="31" t="s">
        <v>382</v>
      </c>
      <c r="C64" s="48" t="s">
        <v>383</v>
      </c>
      <c r="D64" s="46" t="s">
        <v>384</v>
      </c>
      <c r="E64" s="165" t="s">
        <v>265</v>
      </c>
      <c r="F64" s="140">
        <f t="shared" si="6"/>
        <v>0</v>
      </c>
      <c r="G64" s="166" t="s">
        <v>265</v>
      </c>
      <c r="H64" s="166" t="s">
        <v>265</v>
      </c>
      <c r="I64" s="166">
        <f t="shared" si="5"/>
        <v>0</v>
      </c>
      <c r="J64" s="167" t="s">
        <v>264</v>
      </c>
      <c r="K64" s="167" t="s">
        <v>264</v>
      </c>
      <c r="L64" s="167" t="s">
        <v>264</v>
      </c>
      <c r="M64" s="167">
        <f t="shared" si="7"/>
        <v>0</v>
      </c>
      <c r="N64" s="164"/>
      <c r="O64" s="164" t="s">
        <v>265</v>
      </c>
      <c r="P64" s="164"/>
      <c r="Q64" s="164"/>
      <c r="R64" s="100" t="s">
        <v>264</v>
      </c>
      <c r="S64" s="167" t="s">
        <v>264</v>
      </c>
      <c r="T64" s="100" t="s">
        <v>264</v>
      </c>
      <c r="U64" s="100" t="s">
        <v>264</v>
      </c>
      <c r="V64" s="100" t="s">
        <v>264</v>
      </c>
      <c r="W64" s="167" t="s">
        <v>264</v>
      </c>
    </row>
    <row r="65" spans="1:23" x14ac:dyDescent="0.2">
      <c r="A65" s="11" t="s">
        <v>385</v>
      </c>
      <c r="B65" s="31" t="s">
        <v>386</v>
      </c>
      <c r="C65" s="48" t="s">
        <v>387</v>
      </c>
      <c r="D65" s="46" t="s">
        <v>388</v>
      </c>
      <c r="E65" s="165" t="s">
        <v>265</v>
      </c>
      <c r="F65" s="140">
        <f t="shared" si="6"/>
        <v>0</v>
      </c>
      <c r="G65" s="166" t="s">
        <v>265</v>
      </c>
      <c r="H65" s="166" t="s">
        <v>265</v>
      </c>
      <c r="I65" s="166">
        <f t="shared" si="5"/>
        <v>0</v>
      </c>
      <c r="J65" s="167" t="s">
        <v>264</v>
      </c>
      <c r="K65" s="167" t="s">
        <v>264</v>
      </c>
      <c r="L65" s="167" t="s">
        <v>264</v>
      </c>
      <c r="M65" s="167">
        <f t="shared" si="7"/>
        <v>0</v>
      </c>
      <c r="N65" s="164"/>
      <c r="O65" s="164" t="s">
        <v>265</v>
      </c>
      <c r="P65" s="164"/>
      <c r="Q65" s="164"/>
      <c r="R65" s="100" t="s">
        <v>264</v>
      </c>
      <c r="S65" s="167" t="s">
        <v>264</v>
      </c>
      <c r="T65" s="100" t="s">
        <v>264</v>
      </c>
      <c r="U65" s="100" t="s">
        <v>264</v>
      </c>
      <c r="V65" s="100" t="s">
        <v>264</v>
      </c>
      <c r="W65" s="167" t="s">
        <v>264</v>
      </c>
    </row>
    <row r="66" spans="1:23" ht="63" x14ac:dyDescent="0.2">
      <c r="A66" s="11" t="s">
        <v>389</v>
      </c>
      <c r="B66" s="31" t="s">
        <v>390</v>
      </c>
      <c r="C66" s="48" t="s">
        <v>391</v>
      </c>
      <c r="D66" s="46" t="s">
        <v>392</v>
      </c>
      <c r="E66" s="165" t="s">
        <v>265</v>
      </c>
      <c r="F66" s="140">
        <f t="shared" si="6"/>
        <v>0</v>
      </c>
      <c r="G66" s="166" t="s">
        <v>265</v>
      </c>
      <c r="H66" s="166" t="s">
        <v>265</v>
      </c>
      <c r="I66" s="166">
        <f t="shared" si="5"/>
        <v>0</v>
      </c>
      <c r="J66" s="167" t="s">
        <v>264</v>
      </c>
      <c r="K66" s="167" t="s">
        <v>264</v>
      </c>
      <c r="L66" s="167" t="s">
        <v>264</v>
      </c>
      <c r="M66" s="164"/>
      <c r="N66" s="164" t="s">
        <v>265</v>
      </c>
      <c r="O66" s="164" t="s">
        <v>265</v>
      </c>
      <c r="P66" s="164"/>
      <c r="Q66" s="164" t="s">
        <v>265</v>
      </c>
      <c r="R66" s="100" t="s">
        <v>264</v>
      </c>
      <c r="S66" s="167" t="s">
        <v>264</v>
      </c>
      <c r="T66" s="100" t="s">
        <v>264</v>
      </c>
      <c r="U66" s="100" t="s">
        <v>264</v>
      </c>
      <c r="V66" s="100" t="s">
        <v>264</v>
      </c>
      <c r="W66" s="167" t="s">
        <v>264</v>
      </c>
    </row>
    <row r="67" spans="1:23" x14ac:dyDescent="0.2">
      <c r="A67" s="11" t="s">
        <v>393</v>
      </c>
      <c r="B67" s="31" t="s">
        <v>394</v>
      </c>
      <c r="C67" s="48" t="s">
        <v>395</v>
      </c>
      <c r="D67" s="46" t="s">
        <v>396</v>
      </c>
      <c r="E67" s="165" t="s">
        <v>265</v>
      </c>
      <c r="F67" s="140">
        <f t="shared" si="6"/>
        <v>0</v>
      </c>
      <c r="G67" s="166" t="s">
        <v>265</v>
      </c>
      <c r="H67" s="166" t="s">
        <v>265</v>
      </c>
      <c r="I67" s="166">
        <f t="shared" si="5"/>
        <v>0</v>
      </c>
      <c r="J67" s="167" t="s">
        <v>264</v>
      </c>
      <c r="K67" s="167" t="s">
        <v>264</v>
      </c>
      <c r="L67" s="167" t="s">
        <v>264</v>
      </c>
      <c r="M67" s="164"/>
      <c r="N67" s="164" t="s">
        <v>265</v>
      </c>
      <c r="O67" s="164" t="s">
        <v>265</v>
      </c>
      <c r="P67" s="164"/>
      <c r="Q67" s="164" t="s">
        <v>265</v>
      </c>
      <c r="R67" s="100" t="s">
        <v>264</v>
      </c>
      <c r="S67" s="167" t="s">
        <v>264</v>
      </c>
      <c r="T67" s="100" t="s">
        <v>264</v>
      </c>
      <c r="U67" s="100" t="s">
        <v>264</v>
      </c>
      <c r="V67" s="100" t="s">
        <v>264</v>
      </c>
      <c r="W67" s="167" t="s">
        <v>264</v>
      </c>
    </row>
    <row r="68" spans="1:23" x14ac:dyDescent="0.2">
      <c r="A68" s="11" t="s">
        <v>397</v>
      </c>
      <c r="B68" s="31" t="s">
        <v>398</v>
      </c>
      <c r="C68" s="48" t="s">
        <v>399</v>
      </c>
      <c r="D68" s="46" t="s">
        <v>400</v>
      </c>
      <c r="E68" s="165" t="s">
        <v>265</v>
      </c>
      <c r="F68" s="140">
        <f t="shared" si="6"/>
        <v>0</v>
      </c>
      <c r="G68" s="166" t="s">
        <v>265</v>
      </c>
      <c r="H68" s="166" t="s">
        <v>265</v>
      </c>
      <c r="I68" s="166">
        <f t="shared" si="5"/>
        <v>0</v>
      </c>
      <c r="J68" s="167" t="s">
        <v>264</v>
      </c>
      <c r="K68" s="167" t="s">
        <v>264</v>
      </c>
      <c r="L68" s="167" t="s">
        <v>264</v>
      </c>
      <c r="M68" s="164"/>
      <c r="N68" s="164" t="s">
        <v>265</v>
      </c>
      <c r="O68" s="164" t="s">
        <v>265</v>
      </c>
      <c r="P68" s="164"/>
      <c r="Q68" s="164" t="s">
        <v>265</v>
      </c>
      <c r="R68" s="100" t="s">
        <v>264</v>
      </c>
      <c r="S68" s="167" t="s">
        <v>264</v>
      </c>
      <c r="T68" s="100" t="s">
        <v>264</v>
      </c>
      <c r="U68" s="100" t="s">
        <v>264</v>
      </c>
      <c r="V68" s="100" t="s">
        <v>264</v>
      </c>
      <c r="W68" s="167" t="s">
        <v>264</v>
      </c>
    </row>
    <row r="69" spans="1:23" x14ac:dyDescent="0.2">
      <c r="A69" s="11" t="s">
        <v>79</v>
      </c>
      <c r="B69" s="31" t="s">
        <v>80</v>
      </c>
      <c r="C69" s="48" t="s">
        <v>199</v>
      </c>
      <c r="D69" s="46" t="s">
        <v>401</v>
      </c>
      <c r="E69" s="113"/>
      <c r="F69" s="140">
        <f>I69+P69</f>
        <v>0</v>
      </c>
      <c r="G69" s="99" t="s">
        <v>264</v>
      </c>
      <c r="H69" s="99" t="s">
        <v>264</v>
      </c>
      <c r="I69" s="99">
        <f t="shared" si="5"/>
        <v>0</v>
      </c>
      <c r="J69" s="99" t="s">
        <v>265</v>
      </c>
      <c r="K69" s="99" t="s">
        <v>264</v>
      </c>
      <c r="L69" s="99" t="s">
        <v>264</v>
      </c>
      <c r="M69" s="99"/>
      <c r="N69" s="99" t="s">
        <v>264</v>
      </c>
      <c r="O69" s="99" t="s">
        <v>264</v>
      </c>
      <c r="P69" s="99"/>
      <c r="Q69" s="100" t="s">
        <v>278</v>
      </c>
      <c r="R69" s="100" t="s">
        <v>278</v>
      </c>
      <c r="S69" s="99" t="s">
        <v>264</v>
      </c>
      <c r="T69" s="100" t="s">
        <v>278</v>
      </c>
      <c r="U69" s="100" t="s">
        <v>278</v>
      </c>
      <c r="V69" s="100" t="s">
        <v>278</v>
      </c>
      <c r="W69" s="99" t="s">
        <v>265</v>
      </c>
    </row>
    <row r="70" spans="1:23" ht="31.5" x14ac:dyDescent="0.2">
      <c r="A70" s="11" t="s">
        <v>402</v>
      </c>
      <c r="B70" s="31" t="s">
        <v>403</v>
      </c>
      <c r="C70" s="48" t="s">
        <v>404</v>
      </c>
      <c r="D70" s="46" t="s">
        <v>405</v>
      </c>
      <c r="E70" s="168" t="s">
        <v>265</v>
      </c>
      <c r="F70" s="140">
        <f t="shared" ref="F70:F72" si="8">I70+P70</f>
        <v>0</v>
      </c>
      <c r="G70" s="167" t="s">
        <v>265</v>
      </c>
      <c r="H70" s="167" t="s">
        <v>265</v>
      </c>
      <c r="I70" s="167">
        <f t="shared" si="5"/>
        <v>0</v>
      </c>
      <c r="J70" s="167" t="s">
        <v>265</v>
      </c>
      <c r="K70" s="167" t="s">
        <v>265</v>
      </c>
      <c r="L70" s="167" t="s">
        <v>265</v>
      </c>
      <c r="M70" s="167"/>
      <c r="N70" s="167" t="s">
        <v>265</v>
      </c>
      <c r="O70" s="167" t="s">
        <v>265</v>
      </c>
      <c r="P70" s="167"/>
      <c r="Q70" s="100" t="s">
        <v>265</v>
      </c>
      <c r="R70" s="100" t="s">
        <v>265</v>
      </c>
      <c r="S70" s="167" t="s">
        <v>265</v>
      </c>
      <c r="T70" s="100" t="s">
        <v>265</v>
      </c>
      <c r="U70" s="100" t="s">
        <v>265</v>
      </c>
      <c r="V70" s="100" t="s">
        <v>265</v>
      </c>
      <c r="W70" s="167" t="s">
        <v>265</v>
      </c>
    </row>
    <row r="71" spans="1:23" ht="42" x14ac:dyDescent="0.2">
      <c r="A71" s="11" t="s">
        <v>406</v>
      </c>
      <c r="B71" s="31" t="s">
        <v>407</v>
      </c>
      <c r="C71" s="48" t="s">
        <v>408</v>
      </c>
      <c r="D71" s="46" t="s">
        <v>409</v>
      </c>
      <c r="E71" s="168" t="s">
        <v>265</v>
      </c>
      <c r="F71" s="140">
        <f t="shared" si="8"/>
        <v>0</v>
      </c>
      <c r="G71" s="167" t="s">
        <v>265</v>
      </c>
      <c r="H71" s="167" t="s">
        <v>265</v>
      </c>
      <c r="I71" s="167">
        <f t="shared" si="5"/>
        <v>0</v>
      </c>
      <c r="J71" s="167" t="s">
        <v>265</v>
      </c>
      <c r="K71" s="167" t="s">
        <v>265</v>
      </c>
      <c r="L71" s="167" t="s">
        <v>265</v>
      </c>
      <c r="M71" s="167"/>
      <c r="N71" s="167" t="s">
        <v>265</v>
      </c>
      <c r="O71" s="167" t="s">
        <v>265</v>
      </c>
      <c r="P71" s="167"/>
      <c r="Q71" s="100" t="s">
        <v>265</v>
      </c>
      <c r="R71" s="100" t="s">
        <v>265</v>
      </c>
      <c r="S71" s="167" t="s">
        <v>265</v>
      </c>
      <c r="T71" s="100" t="s">
        <v>265</v>
      </c>
      <c r="U71" s="100" t="s">
        <v>265</v>
      </c>
      <c r="V71" s="100" t="s">
        <v>265</v>
      </c>
      <c r="W71" s="167" t="s">
        <v>265</v>
      </c>
    </row>
    <row r="72" spans="1:23" ht="31.5" x14ac:dyDescent="0.2">
      <c r="A72" s="11" t="s">
        <v>410</v>
      </c>
      <c r="B72" s="31" t="s">
        <v>411</v>
      </c>
      <c r="C72" s="48" t="s">
        <v>412</v>
      </c>
      <c r="D72" s="46" t="s">
        <v>413</v>
      </c>
      <c r="E72" s="168" t="s">
        <v>265</v>
      </c>
      <c r="F72" s="140">
        <f t="shared" si="8"/>
        <v>0</v>
      </c>
      <c r="G72" s="167" t="s">
        <v>265</v>
      </c>
      <c r="H72" s="167" t="s">
        <v>265</v>
      </c>
      <c r="I72" s="167">
        <f t="shared" si="5"/>
        <v>0</v>
      </c>
      <c r="J72" s="167" t="s">
        <v>265</v>
      </c>
      <c r="K72" s="167" t="s">
        <v>265</v>
      </c>
      <c r="L72" s="167" t="s">
        <v>265</v>
      </c>
      <c r="M72" s="167"/>
      <c r="N72" s="167" t="s">
        <v>265</v>
      </c>
      <c r="O72" s="167" t="s">
        <v>265</v>
      </c>
      <c r="P72" s="167"/>
      <c r="Q72" s="100" t="s">
        <v>265</v>
      </c>
      <c r="R72" s="100" t="s">
        <v>265</v>
      </c>
      <c r="S72" s="167" t="s">
        <v>265</v>
      </c>
      <c r="T72" s="100" t="s">
        <v>265</v>
      </c>
      <c r="U72" s="100" t="s">
        <v>265</v>
      </c>
      <c r="V72" s="100" t="s">
        <v>265</v>
      </c>
      <c r="W72" s="167" t="s">
        <v>265</v>
      </c>
    </row>
    <row r="73" spans="1:23" ht="31.5" x14ac:dyDescent="0.2">
      <c r="A73" s="17" t="s">
        <v>81</v>
      </c>
      <c r="B73" s="32" t="s">
        <v>82</v>
      </c>
      <c r="C73" s="48" t="s">
        <v>200</v>
      </c>
      <c r="D73" s="46" t="s">
        <v>414</v>
      </c>
      <c r="E73" s="113"/>
      <c r="F73" s="140">
        <f>U73+T73+P73+I73</f>
        <v>0</v>
      </c>
      <c r="G73" s="99" t="s">
        <v>264</v>
      </c>
      <c r="H73" s="99" t="s">
        <v>264</v>
      </c>
      <c r="I73" s="99">
        <f t="shared" si="5"/>
        <v>0</v>
      </c>
      <c r="J73" s="99" t="s">
        <v>265</v>
      </c>
      <c r="K73" s="99" t="s">
        <v>264</v>
      </c>
      <c r="L73" s="99" t="s">
        <v>264</v>
      </c>
      <c r="M73" s="99"/>
      <c r="N73" s="99" t="s">
        <v>265</v>
      </c>
      <c r="O73" s="99"/>
      <c r="P73" s="99"/>
      <c r="Q73" s="99" t="s">
        <v>265</v>
      </c>
      <c r="R73" s="99"/>
      <c r="S73" s="100" t="s">
        <v>278</v>
      </c>
      <c r="T73" s="100"/>
      <c r="U73" s="99"/>
      <c r="V73" s="99" t="s">
        <v>265</v>
      </c>
      <c r="W73" s="99" t="s">
        <v>264</v>
      </c>
    </row>
    <row r="74" spans="1:23" x14ac:dyDescent="0.2">
      <c r="A74" s="11" t="s">
        <v>83</v>
      </c>
      <c r="B74" s="31" t="s">
        <v>84</v>
      </c>
      <c r="C74" s="48" t="s">
        <v>201</v>
      </c>
      <c r="D74" s="46" t="s">
        <v>415</v>
      </c>
      <c r="E74" s="113"/>
      <c r="F74" s="140">
        <f>U74+T74+P74+I74</f>
        <v>0</v>
      </c>
      <c r="G74" s="99" t="s">
        <v>264</v>
      </c>
      <c r="H74" s="99" t="s">
        <v>264</v>
      </c>
      <c r="I74" s="99">
        <f t="shared" si="5"/>
        <v>0</v>
      </c>
      <c r="J74" s="99" t="s">
        <v>265</v>
      </c>
      <c r="K74" s="99" t="s">
        <v>264</v>
      </c>
      <c r="L74" s="99" t="s">
        <v>264</v>
      </c>
      <c r="M74" s="99">
        <f>O74</f>
        <v>0</v>
      </c>
      <c r="N74" s="99" t="s">
        <v>264</v>
      </c>
      <c r="O74" s="99"/>
      <c r="P74" s="99"/>
      <c r="Q74" s="99" t="s">
        <v>264</v>
      </c>
      <c r="R74" s="99"/>
      <c r="S74" s="99" t="s">
        <v>265</v>
      </c>
      <c r="T74" s="100"/>
      <c r="U74" s="99"/>
      <c r="V74" s="99" t="s">
        <v>265</v>
      </c>
      <c r="W74" s="99" t="s">
        <v>264</v>
      </c>
    </row>
    <row r="75" spans="1:23" x14ac:dyDescent="0.2">
      <c r="A75" s="11" t="s">
        <v>416</v>
      </c>
      <c r="B75" s="31" t="s">
        <v>417</v>
      </c>
      <c r="C75" s="48" t="s">
        <v>418</v>
      </c>
      <c r="D75" s="46" t="s">
        <v>419</v>
      </c>
      <c r="E75" s="168" t="s">
        <v>264</v>
      </c>
      <c r="F75" s="140">
        <f t="shared" ref="F75:F76" si="9">U75+T75+P75+I75</f>
        <v>0</v>
      </c>
      <c r="G75" s="169" t="s">
        <v>264</v>
      </c>
      <c r="H75" s="169" t="s">
        <v>264</v>
      </c>
      <c r="I75" s="169">
        <f t="shared" si="5"/>
        <v>0</v>
      </c>
      <c r="J75" s="169" t="s">
        <v>264</v>
      </c>
      <c r="K75" s="169" t="s">
        <v>264</v>
      </c>
      <c r="L75" s="169" t="s">
        <v>264</v>
      </c>
      <c r="M75" s="167">
        <f>O75</f>
        <v>0</v>
      </c>
      <c r="N75" s="169" t="s">
        <v>264</v>
      </c>
      <c r="O75" s="169"/>
      <c r="P75" s="169"/>
      <c r="Q75" s="169" t="s">
        <v>264</v>
      </c>
      <c r="R75" s="169"/>
      <c r="S75" s="169" t="s">
        <v>264</v>
      </c>
      <c r="T75" s="100"/>
      <c r="U75" s="169"/>
      <c r="V75" s="169" t="s">
        <v>264</v>
      </c>
      <c r="W75" s="169" t="s">
        <v>264</v>
      </c>
    </row>
    <row r="76" spans="1:23" x14ac:dyDescent="0.2">
      <c r="A76" s="11" t="s">
        <v>420</v>
      </c>
      <c r="B76" s="31" t="s">
        <v>421</v>
      </c>
      <c r="C76" s="48" t="s">
        <v>422</v>
      </c>
      <c r="D76" s="46" t="s">
        <v>423</v>
      </c>
      <c r="E76" s="168" t="s">
        <v>264</v>
      </c>
      <c r="F76" s="140">
        <f t="shared" si="9"/>
        <v>0</v>
      </c>
      <c r="G76" s="169" t="s">
        <v>264</v>
      </c>
      <c r="H76" s="169" t="s">
        <v>264</v>
      </c>
      <c r="I76" s="169">
        <f t="shared" si="5"/>
        <v>0</v>
      </c>
      <c r="J76" s="169" t="s">
        <v>264</v>
      </c>
      <c r="K76" s="169" t="s">
        <v>264</v>
      </c>
      <c r="L76" s="169" t="s">
        <v>264</v>
      </c>
      <c r="M76" s="167">
        <f>O76</f>
        <v>0</v>
      </c>
      <c r="N76" s="169" t="s">
        <v>264</v>
      </c>
      <c r="O76" s="169"/>
      <c r="P76" s="169"/>
      <c r="Q76" s="169" t="s">
        <v>264</v>
      </c>
      <c r="R76" s="169"/>
      <c r="S76" s="169" t="s">
        <v>264</v>
      </c>
      <c r="T76" s="100"/>
      <c r="U76" s="169"/>
      <c r="V76" s="169" t="s">
        <v>264</v>
      </c>
      <c r="W76" s="169" t="s">
        <v>264</v>
      </c>
    </row>
    <row r="77" spans="1:23" ht="42" x14ac:dyDescent="0.2">
      <c r="A77" s="11" t="s">
        <v>424</v>
      </c>
      <c r="B77" s="31" t="s">
        <v>425</v>
      </c>
      <c r="C77" s="48" t="s">
        <v>426</v>
      </c>
      <c r="D77" s="46" t="s">
        <v>427</v>
      </c>
      <c r="E77" s="168" t="s">
        <v>264</v>
      </c>
      <c r="F77" s="140">
        <f>U77+T77+S77+P77+I77</f>
        <v>0</v>
      </c>
      <c r="G77" s="169" t="s">
        <v>264</v>
      </c>
      <c r="H77" s="169" t="s">
        <v>264</v>
      </c>
      <c r="I77" s="169">
        <f t="shared" si="5"/>
        <v>0</v>
      </c>
      <c r="J77" s="169" t="s">
        <v>264</v>
      </c>
      <c r="K77" s="169" t="s">
        <v>264</v>
      </c>
      <c r="L77" s="169" t="s">
        <v>264</v>
      </c>
      <c r="M77" s="167"/>
      <c r="N77" s="169" t="s">
        <v>264</v>
      </c>
      <c r="O77" s="169" t="s">
        <v>264</v>
      </c>
      <c r="P77" s="169"/>
      <c r="Q77" s="169" t="s">
        <v>264</v>
      </c>
      <c r="R77" s="169" t="s">
        <v>264</v>
      </c>
      <c r="S77" s="169"/>
      <c r="T77" s="100"/>
      <c r="U77" s="169"/>
      <c r="V77" s="169" t="s">
        <v>264</v>
      </c>
      <c r="W77" s="169" t="s">
        <v>264</v>
      </c>
    </row>
    <row r="78" spans="1:23" ht="31.5" x14ac:dyDescent="0.2">
      <c r="A78" s="11" t="s">
        <v>428</v>
      </c>
      <c r="B78" s="31" t="s">
        <v>429</v>
      </c>
      <c r="C78" s="48" t="s">
        <v>430</v>
      </c>
      <c r="D78" s="46" t="s">
        <v>431</v>
      </c>
      <c r="E78" s="168" t="s">
        <v>264</v>
      </c>
      <c r="F78" s="140">
        <f>U78+T78+S78+P78+I78</f>
        <v>0</v>
      </c>
      <c r="G78" s="169" t="s">
        <v>264</v>
      </c>
      <c r="H78" s="169" t="s">
        <v>264</v>
      </c>
      <c r="I78" s="169">
        <f t="shared" si="5"/>
        <v>0</v>
      </c>
      <c r="J78" s="169" t="s">
        <v>264</v>
      </c>
      <c r="K78" s="169" t="s">
        <v>264</v>
      </c>
      <c r="L78" s="169" t="s">
        <v>264</v>
      </c>
      <c r="M78" s="167"/>
      <c r="N78" s="169" t="s">
        <v>264</v>
      </c>
      <c r="O78" s="169" t="s">
        <v>264</v>
      </c>
      <c r="P78" s="169"/>
      <c r="Q78" s="169" t="s">
        <v>264</v>
      </c>
      <c r="R78" s="169" t="s">
        <v>264</v>
      </c>
      <c r="S78" s="169"/>
      <c r="T78" s="100"/>
      <c r="U78" s="169"/>
      <c r="V78" s="169" t="s">
        <v>264</v>
      </c>
      <c r="W78" s="169" t="s">
        <v>264</v>
      </c>
    </row>
    <row r="79" spans="1:23" x14ac:dyDescent="0.2">
      <c r="A79" s="11" t="s">
        <v>432</v>
      </c>
      <c r="B79" s="31" t="s">
        <v>433</v>
      </c>
      <c r="C79" s="48" t="s">
        <v>434</v>
      </c>
      <c r="D79" s="46" t="s">
        <v>435</v>
      </c>
      <c r="E79" s="168" t="s">
        <v>264</v>
      </c>
      <c r="F79" s="140">
        <f t="shared" ref="F79:F80" si="10">U79+T79+S79+P79+I79</f>
        <v>0</v>
      </c>
      <c r="G79" s="169" t="s">
        <v>264</v>
      </c>
      <c r="H79" s="169" t="s">
        <v>264</v>
      </c>
      <c r="I79" s="169">
        <f t="shared" si="5"/>
        <v>0</v>
      </c>
      <c r="J79" s="169" t="s">
        <v>264</v>
      </c>
      <c r="K79" s="169" t="s">
        <v>264</v>
      </c>
      <c r="L79" s="169" t="s">
        <v>264</v>
      </c>
      <c r="M79" s="167"/>
      <c r="N79" s="169" t="s">
        <v>264</v>
      </c>
      <c r="O79" s="169" t="s">
        <v>264</v>
      </c>
      <c r="P79" s="169"/>
      <c r="Q79" s="169" t="s">
        <v>264</v>
      </c>
      <c r="R79" s="169" t="s">
        <v>264</v>
      </c>
      <c r="S79" s="169"/>
      <c r="T79" s="100"/>
      <c r="U79" s="169"/>
      <c r="V79" s="169" t="s">
        <v>264</v>
      </c>
      <c r="W79" s="169" t="s">
        <v>264</v>
      </c>
    </row>
    <row r="80" spans="1:23" x14ac:dyDescent="0.2">
      <c r="A80" s="11" t="s">
        <v>436</v>
      </c>
      <c r="B80" s="31" t="s">
        <v>437</v>
      </c>
      <c r="C80" s="48" t="s">
        <v>438</v>
      </c>
      <c r="D80" s="46" t="s">
        <v>439</v>
      </c>
      <c r="E80" s="168" t="s">
        <v>264</v>
      </c>
      <c r="F80" s="140">
        <f t="shared" si="10"/>
        <v>0</v>
      </c>
      <c r="G80" s="169" t="s">
        <v>264</v>
      </c>
      <c r="H80" s="169" t="s">
        <v>264</v>
      </c>
      <c r="I80" s="169">
        <f t="shared" si="5"/>
        <v>0</v>
      </c>
      <c r="J80" s="169" t="s">
        <v>264</v>
      </c>
      <c r="K80" s="169" t="s">
        <v>264</v>
      </c>
      <c r="L80" s="169" t="s">
        <v>264</v>
      </c>
      <c r="M80" s="167"/>
      <c r="N80" s="169" t="s">
        <v>264</v>
      </c>
      <c r="O80" s="169" t="s">
        <v>264</v>
      </c>
      <c r="P80" s="169"/>
      <c r="Q80" s="169" t="s">
        <v>264</v>
      </c>
      <c r="R80" s="169" t="s">
        <v>264</v>
      </c>
      <c r="S80" s="169"/>
      <c r="T80" s="100"/>
      <c r="U80" s="169"/>
      <c r="V80" s="169" t="s">
        <v>264</v>
      </c>
      <c r="W80" s="169" t="s">
        <v>264</v>
      </c>
    </row>
    <row r="81" spans="1:23" ht="31.5" x14ac:dyDescent="0.2">
      <c r="A81" s="11" t="s">
        <v>440</v>
      </c>
      <c r="B81" s="31" t="s">
        <v>441</v>
      </c>
      <c r="C81" s="48" t="s">
        <v>442</v>
      </c>
      <c r="D81" s="46" t="s">
        <v>443</v>
      </c>
      <c r="E81" s="168" t="s">
        <v>264</v>
      </c>
      <c r="F81" s="140">
        <f>U81+T81+P81+I81</f>
        <v>0</v>
      </c>
      <c r="G81" s="169" t="s">
        <v>264</v>
      </c>
      <c r="H81" s="169" t="s">
        <v>264</v>
      </c>
      <c r="I81" s="169">
        <f t="shared" si="5"/>
        <v>0</v>
      </c>
      <c r="J81" s="169" t="s">
        <v>264</v>
      </c>
      <c r="K81" s="169" t="s">
        <v>264</v>
      </c>
      <c r="L81" s="169" t="s">
        <v>264</v>
      </c>
      <c r="M81" s="167"/>
      <c r="N81" s="169" t="s">
        <v>264</v>
      </c>
      <c r="O81" s="169" t="s">
        <v>264</v>
      </c>
      <c r="P81" s="169"/>
      <c r="Q81" s="169" t="s">
        <v>264</v>
      </c>
      <c r="R81" s="169" t="s">
        <v>264</v>
      </c>
      <c r="S81" s="169" t="s">
        <v>264</v>
      </c>
      <c r="T81" s="100"/>
      <c r="U81" s="169"/>
      <c r="V81" s="169" t="s">
        <v>264</v>
      </c>
      <c r="W81" s="169" t="s">
        <v>264</v>
      </c>
    </row>
    <row r="82" spans="1:23" ht="42" x14ac:dyDescent="0.2">
      <c r="A82" s="11" t="s">
        <v>444</v>
      </c>
      <c r="B82" s="31" t="s">
        <v>445</v>
      </c>
      <c r="C82" s="48" t="s">
        <v>446</v>
      </c>
      <c r="D82" s="46" t="s">
        <v>447</v>
      </c>
      <c r="E82" s="168" t="s">
        <v>264</v>
      </c>
      <c r="F82" s="140">
        <f t="shared" ref="F82:F83" si="11">U82+T82+P82+I82</f>
        <v>0</v>
      </c>
      <c r="G82" s="169" t="s">
        <v>264</v>
      </c>
      <c r="H82" s="169" t="s">
        <v>264</v>
      </c>
      <c r="I82" s="169">
        <f t="shared" si="5"/>
        <v>0</v>
      </c>
      <c r="J82" s="169" t="s">
        <v>264</v>
      </c>
      <c r="K82" s="169" t="s">
        <v>264</v>
      </c>
      <c r="L82" s="169" t="s">
        <v>264</v>
      </c>
      <c r="M82" s="167"/>
      <c r="N82" s="169" t="s">
        <v>264</v>
      </c>
      <c r="O82" s="169" t="s">
        <v>264</v>
      </c>
      <c r="P82" s="169"/>
      <c r="Q82" s="169" t="s">
        <v>264</v>
      </c>
      <c r="R82" s="169" t="s">
        <v>264</v>
      </c>
      <c r="S82" s="169" t="s">
        <v>264</v>
      </c>
      <c r="T82" s="100"/>
      <c r="U82" s="169"/>
      <c r="V82" s="169" t="s">
        <v>264</v>
      </c>
      <c r="W82" s="169" t="s">
        <v>264</v>
      </c>
    </row>
    <row r="83" spans="1:23" ht="31.5" x14ac:dyDescent="0.2">
      <c r="A83" s="11" t="s">
        <v>448</v>
      </c>
      <c r="B83" s="31" t="s">
        <v>449</v>
      </c>
      <c r="C83" s="48" t="s">
        <v>450</v>
      </c>
      <c r="D83" s="46" t="s">
        <v>451</v>
      </c>
      <c r="E83" s="168" t="s">
        <v>264</v>
      </c>
      <c r="F83" s="140">
        <f t="shared" si="11"/>
        <v>0</v>
      </c>
      <c r="G83" s="169" t="s">
        <v>264</v>
      </c>
      <c r="H83" s="169" t="s">
        <v>264</v>
      </c>
      <c r="I83" s="169">
        <f t="shared" si="5"/>
        <v>0</v>
      </c>
      <c r="J83" s="169" t="s">
        <v>264</v>
      </c>
      <c r="K83" s="169" t="s">
        <v>264</v>
      </c>
      <c r="L83" s="169" t="s">
        <v>264</v>
      </c>
      <c r="M83" s="167"/>
      <c r="N83" s="169" t="s">
        <v>264</v>
      </c>
      <c r="O83" s="169" t="s">
        <v>264</v>
      </c>
      <c r="P83" s="169"/>
      <c r="Q83" s="169" t="s">
        <v>264</v>
      </c>
      <c r="R83" s="169" t="s">
        <v>264</v>
      </c>
      <c r="S83" s="169" t="s">
        <v>264</v>
      </c>
      <c r="T83" s="100"/>
      <c r="U83" s="169"/>
      <c r="V83" s="169" t="s">
        <v>264</v>
      </c>
      <c r="W83" s="169" t="s">
        <v>264</v>
      </c>
    </row>
    <row r="84" spans="1:23" ht="31.5" x14ac:dyDescent="0.2">
      <c r="A84" s="11" t="s">
        <v>452</v>
      </c>
      <c r="B84" s="31" t="s">
        <v>453</v>
      </c>
      <c r="C84" s="48" t="s">
        <v>454</v>
      </c>
      <c r="D84" s="46" t="s">
        <v>455</v>
      </c>
      <c r="E84" s="168" t="s">
        <v>264</v>
      </c>
      <c r="F84" s="140">
        <f>U84+T84+S84+P84+I84</f>
        <v>0</v>
      </c>
      <c r="G84" s="169" t="s">
        <v>264</v>
      </c>
      <c r="H84" s="169" t="s">
        <v>264</v>
      </c>
      <c r="I84" s="169">
        <f t="shared" si="5"/>
        <v>0</v>
      </c>
      <c r="J84" s="169" t="s">
        <v>264</v>
      </c>
      <c r="K84" s="169" t="s">
        <v>264</v>
      </c>
      <c r="L84" s="169" t="s">
        <v>264</v>
      </c>
      <c r="M84" s="167"/>
      <c r="N84" s="169" t="s">
        <v>264</v>
      </c>
      <c r="O84" s="169" t="s">
        <v>264</v>
      </c>
      <c r="P84" s="169"/>
      <c r="Q84" s="169" t="s">
        <v>264</v>
      </c>
      <c r="R84" s="169" t="s">
        <v>264</v>
      </c>
      <c r="S84" s="169"/>
      <c r="T84" s="100"/>
      <c r="U84" s="169"/>
      <c r="V84" s="169" t="s">
        <v>264</v>
      </c>
      <c r="W84" s="169" t="s">
        <v>264</v>
      </c>
    </row>
    <row r="85" spans="1:23" ht="31.5" x14ac:dyDescent="0.2">
      <c r="A85" s="11" t="s">
        <v>456</v>
      </c>
      <c r="B85" s="31" t="s">
        <v>457</v>
      </c>
      <c r="C85" s="48" t="s">
        <v>458</v>
      </c>
      <c r="D85" s="46" t="s">
        <v>459</v>
      </c>
      <c r="E85" s="168" t="s">
        <v>264</v>
      </c>
      <c r="F85" s="140">
        <f>U85+T85+P85+I85</f>
        <v>0</v>
      </c>
      <c r="G85" s="169" t="s">
        <v>264</v>
      </c>
      <c r="H85" s="169" t="s">
        <v>264</v>
      </c>
      <c r="I85" s="169">
        <f t="shared" si="5"/>
        <v>0</v>
      </c>
      <c r="J85" s="169" t="s">
        <v>264</v>
      </c>
      <c r="K85" s="169" t="s">
        <v>264</v>
      </c>
      <c r="L85" s="169" t="s">
        <v>264</v>
      </c>
      <c r="M85" s="167"/>
      <c r="N85" s="169" t="s">
        <v>264</v>
      </c>
      <c r="O85" s="169" t="s">
        <v>264</v>
      </c>
      <c r="P85" s="169"/>
      <c r="Q85" s="169" t="s">
        <v>264</v>
      </c>
      <c r="R85" s="169" t="s">
        <v>264</v>
      </c>
      <c r="S85" s="169" t="s">
        <v>264</v>
      </c>
      <c r="T85" s="100"/>
      <c r="U85" s="169"/>
      <c r="V85" s="169" t="s">
        <v>264</v>
      </c>
      <c r="W85" s="169" t="s">
        <v>264</v>
      </c>
    </row>
    <row r="86" spans="1:23" ht="52.5" x14ac:dyDescent="0.2">
      <c r="A86" s="11" t="s">
        <v>460</v>
      </c>
      <c r="B86" s="31" t="s">
        <v>461</v>
      </c>
      <c r="C86" s="48" t="s">
        <v>462</v>
      </c>
      <c r="D86" s="46" t="s">
        <v>463</v>
      </c>
      <c r="E86" s="168" t="s">
        <v>264</v>
      </c>
      <c r="F86" s="140">
        <f t="shared" ref="F86:F89" si="12">U86+T86+P86+I86</f>
        <v>0</v>
      </c>
      <c r="G86" s="169" t="s">
        <v>264</v>
      </c>
      <c r="H86" s="169" t="s">
        <v>264</v>
      </c>
      <c r="I86" s="169">
        <f t="shared" si="5"/>
        <v>0</v>
      </c>
      <c r="J86" s="169" t="s">
        <v>264</v>
      </c>
      <c r="K86" s="169" t="s">
        <v>264</v>
      </c>
      <c r="L86" s="169" t="s">
        <v>264</v>
      </c>
      <c r="M86" s="167"/>
      <c r="N86" s="169" t="s">
        <v>264</v>
      </c>
      <c r="O86" s="169" t="s">
        <v>264</v>
      </c>
      <c r="P86" s="169"/>
      <c r="Q86" s="169" t="s">
        <v>264</v>
      </c>
      <c r="R86" s="169" t="s">
        <v>264</v>
      </c>
      <c r="S86" s="169" t="s">
        <v>264</v>
      </c>
      <c r="T86" s="100"/>
      <c r="U86" s="169"/>
      <c r="V86" s="169" t="s">
        <v>264</v>
      </c>
      <c r="W86" s="169" t="s">
        <v>264</v>
      </c>
    </row>
    <row r="87" spans="1:23" ht="42" x14ac:dyDescent="0.2">
      <c r="A87" s="11" t="s">
        <v>464</v>
      </c>
      <c r="B87" s="31" t="s">
        <v>465</v>
      </c>
      <c r="C87" s="48" t="s">
        <v>466</v>
      </c>
      <c r="D87" s="46" t="s">
        <v>467</v>
      </c>
      <c r="E87" s="168" t="s">
        <v>264</v>
      </c>
      <c r="F87" s="140">
        <f t="shared" si="12"/>
        <v>0</v>
      </c>
      <c r="G87" s="169" t="s">
        <v>264</v>
      </c>
      <c r="H87" s="169" t="s">
        <v>264</v>
      </c>
      <c r="I87" s="169">
        <f t="shared" si="5"/>
        <v>0</v>
      </c>
      <c r="J87" s="169" t="s">
        <v>264</v>
      </c>
      <c r="K87" s="169" t="s">
        <v>264</v>
      </c>
      <c r="L87" s="169" t="s">
        <v>264</v>
      </c>
      <c r="M87" s="167"/>
      <c r="N87" s="169" t="s">
        <v>264</v>
      </c>
      <c r="O87" s="169" t="s">
        <v>264</v>
      </c>
      <c r="P87" s="169"/>
      <c r="Q87" s="169" t="s">
        <v>264</v>
      </c>
      <c r="R87" s="169" t="s">
        <v>264</v>
      </c>
      <c r="S87" s="169" t="s">
        <v>264</v>
      </c>
      <c r="T87" s="100"/>
      <c r="U87" s="169"/>
      <c r="V87" s="169" t="s">
        <v>264</v>
      </c>
      <c r="W87" s="169" t="s">
        <v>264</v>
      </c>
    </row>
    <row r="88" spans="1:23" ht="31.5" x14ac:dyDescent="0.2">
      <c r="A88" s="11" t="s">
        <v>468</v>
      </c>
      <c r="B88" s="31" t="s">
        <v>469</v>
      </c>
      <c r="C88" s="48" t="s">
        <v>470</v>
      </c>
      <c r="D88" s="46" t="s">
        <v>471</v>
      </c>
      <c r="E88" s="168" t="s">
        <v>264</v>
      </c>
      <c r="F88" s="140">
        <f t="shared" si="12"/>
        <v>0</v>
      </c>
      <c r="G88" s="169" t="s">
        <v>264</v>
      </c>
      <c r="H88" s="169" t="s">
        <v>264</v>
      </c>
      <c r="I88" s="169">
        <f t="shared" si="5"/>
        <v>0</v>
      </c>
      <c r="J88" s="169" t="s">
        <v>264</v>
      </c>
      <c r="K88" s="169" t="s">
        <v>264</v>
      </c>
      <c r="L88" s="169" t="s">
        <v>264</v>
      </c>
      <c r="M88" s="167"/>
      <c r="N88" s="169" t="s">
        <v>264</v>
      </c>
      <c r="O88" s="169" t="s">
        <v>264</v>
      </c>
      <c r="P88" s="169"/>
      <c r="Q88" s="169" t="s">
        <v>264</v>
      </c>
      <c r="R88" s="169" t="s">
        <v>264</v>
      </c>
      <c r="S88" s="169" t="s">
        <v>264</v>
      </c>
      <c r="T88" s="100"/>
      <c r="U88" s="169"/>
      <c r="V88" s="169" t="s">
        <v>264</v>
      </c>
      <c r="W88" s="169" t="s">
        <v>264</v>
      </c>
    </row>
    <row r="89" spans="1:23" ht="31.5" x14ac:dyDescent="0.2">
      <c r="A89" s="11" t="s">
        <v>472</v>
      </c>
      <c r="B89" s="31" t="s">
        <v>473</v>
      </c>
      <c r="C89" s="48" t="s">
        <v>474</v>
      </c>
      <c r="D89" s="46" t="s">
        <v>475</v>
      </c>
      <c r="E89" s="168" t="s">
        <v>264</v>
      </c>
      <c r="F89" s="140">
        <f t="shared" si="12"/>
        <v>0</v>
      </c>
      <c r="G89" s="169" t="s">
        <v>264</v>
      </c>
      <c r="H89" s="169" t="s">
        <v>264</v>
      </c>
      <c r="I89" s="169">
        <f t="shared" si="5"/>
        <v>0</v>
      </c>
      <c r="J89" s="169" t="s">
        <v>264</v>
      </c>
      <c r="K89" s="169" t="s">
        <v>264</v>
      </c>
      <c r="L89" s="169" t="s">
        <v>264</v>
      </c>
      <c r="M89" s="167"/>
      <c r="N89" s="169" t="s">
        <v>264</v>
      </c>
      <c r="O89" s="169" t="s">
        <v>264</v>
      </c>
      <c r="P89" s="169"/>
      <c r="Q89" s="169" t="s">
        <v>264</v>
      </c>
      <c r="R89" s="169" t="s">
        <v>264</v>
      </c>
      <c r="S89" s="169" t="s">
        <v>264</v>
      </c>
      <c r="T89" s="100"/>
      <c r="U89" s="169"/>
      <c r="V89" s="169" t="s">
        <v>264</v>
      </c>
      <c r="W89" s="169" t="s">
        <v>264</v>
      </c>
    </row>
    <row r="90" spans="1:23" ht="21" x14ac:dyDescent="0.2">
      <c r="A90" s="17" t="s">
        <v>85</v>
      </c>
      <c r="B90" s="32" t="s">
        <v>86</v>
      </c>
      <c r="C90" s="48" t="s">
        <v>202</v>
      </c>
      <c r="D90" s="46" t="s">
        <v>476</v>
      </c>
      <c r="E90" s="113"/>
      <c r="F90" s="140">
        <f>I90+P90+S90+T90+U90</f>
        <v>0</v>
      </c>
      <c r="G90" s="99" t="s">
        <v>264</v>
      </c>
      <c r="H90" s="99" t="s">
        <v>264</v>
      </c>
      <c r="I90" s="99">
        <f>L90</f>
        <v>0</v>
      </c>
      <c r="J90" s="99" t="s">
        <v>265</v>
      </c>
      <c r="K90" s="99" t="s">
        <v>265</v>
      </c>
      <c r="L90" s="99"/>
      <c r="M90" s="99" t="s">
        <v>264</v>
      </c>
      <c r="N90" s="99" t="s">
        <v>264</v>
      </c>
      <c r="O90" s="99" t="s">
        <v>264</v>
      </c>
      <c r="P90" s="99"/>
      <c r="Q90" s="99" t="s">
        <v>264</v>
      </c>
      <c r="R90" s="99" t="s">
        <v>264</v>
      </c>
      <c r="S90" s="99"/>
      <c r="T90" s="99"/>
      <c r="U90" s="99"/>
      <c r="V90" s="99" t="s">
        <v>265</v>
      </c>
      <c r="W90" s="99" t="s">
        <v>264</v>
      </c>
    </row>
    <row r="91" spans="1:23" ht="42" x14ac:dyDescent="0.2">
      <c r="A91" s="17" t="s">
        <v>477</v>
      </c>
      <c r="B91" s="32" t="s">
        <v>478</v>
      </c>
      <c r="C91" s="48" t="s">
        <v>479</v>
      </c>
      <c r="D91" s="46" t="s">
        <v>480</v>
      </c>
      <c r="E91" s="170" t="s">
        <v>264</v>
      </c>
      <c r="F91" s="140">
        <f>I91+P91+S91+T91+U91</f>
        <v>0</v>
      </c>
      <c r="G91" s="169" t="s">
        <v>265</v>
      </c>
      <c r="H91" s="169" t="s">
        <v>265</v>
      </c>
      <c r="I91" s="169">
        <f>L91</f>
        <v>0</v>
      </c>
      <c r="J91" s="169" t="s">
        <v>264</v>
      </c>
      <c r="K91" s="169" t="s">
        <v>264</v>
      </c>
      <c r="L91" s="169"/>
      <c r="M91" s="169" t="s">
        <v>264</v>
      </c>
      <c r="N91" s="169" t="s">
        <v>264</v>
      </c>
      <c r="O91" s="169" t="s">
        <v>264</v>
      </c>
      <c r="P91" s="169"/>
      <c r="Q91" s="169" t="s">
        <v>264</v>
      </c>
      <c r="R91" s="169" t="s">
        <v>264</v>
      </c>
      <c r="S91" s="169"/>
      <c r="T91" s="169"/>
      <c r="U91" s="169"/>
      <c r="V91" s="169" t="s">
        <v>264</v>
      </c>
      <c r="W91" s="169" t="s">
        <v>264</v>
      </c>
    </row>
    <row r="92" spans="1:23" ht="42" x14ac:dyDescent="0.2">
      <c r="A92" s="17" t="s">
        <v>481</v>
      </c>
      <c r="B92" s="32" t="s">
        <v>482</v>
      </c>
      <c r="C92" s="48" t="s">
        <v>483</v>
      </c>
      <c r="D92" s="46" t="s">
        <v>484</v>
      </c>
      <c r="E92" s="170" t="s">
        <v>264</v>
      </c>
      <c r="F92" s="140">
        <f>P92+S92+T92+U92</f>
        <v>0</v>
      </c>
      <c r="G92" s="169" t="s">
        <v>265</v>
      </c>
      <c r="H92" s="169" t="s">
        <v>265</v>
      </c>
      <c r="I92" s="169" t="s">
        <v>265</v>
      </c>
      <c r="J92" s="169" t="s">
        <v>264</v>
      </c>
      <c r="K92" s="169" t="s">
        <v>264</v>
      </c>
      <c r="L92" s="169" t="s">
        <v>264</v>
      </c>
      <c r="M92" s="169" t="s">
        <v>264</v>
      </c>
      <c r="N92" s="169" t="s">
        <v>264</v>
      </c>
      <c r="O92" s="169" t="s">
        <v>264</v>
      </c>
      <c r="P92" s="169"/>
      <c r="Q92" s="169" t="s">
        <v>264</v>
      </c>
      <c r="R92" s="169" t="s">
        <v>264</v>
      </c>
      <c r="S92" s="169"/>
      <c r="T92" s="169"/>
      <c r="U92" s="169"/>
      <c r="V92" s="169" t="s">
        <v>264</v>
      </c>
      <c r="W92" s="169" t="s">
        <v>264</v>
      </c>
    </row>
    <row r="93" spans="1:23" x14ac:dyDescent="0.2">
      <c r="A93" s="17" t="s">
        <v>485</v>
      </c>
      <c r="B93" s="32" t="s">
        <v>486</v>
      </c>
      <c r="C93" s="48" t="s">
        <v>487</v>
      </c>
      <c r="D93" s="46" t="s">
        <v>488</v>
      </c>
      <c r="E93" s="170" t="s">
        <v>264</v>
      </c>
      <c r="F93" s="140">
        <f>P93+S93+T93+U93</f>
        <v>0</v>
      </c>
      <c r="G93" s="169" t="s">
        <v>265</v>
      </c>
      <c r="H93" s="169" t="s">
        <v>265</v>
      </c>
      <c r="I93" s="169" t="s">
        <v>265</v>
      </c>
      <c r="J93" s="169" t="s">
        <v>264</v>
      </c>
      <c r="K93" s="169" t="s">
        <v>264</v>
      </c>
      <c r="L93" s="169" t="s">
        <v>264</v>
      </c>
      <c r="M93" s="169" t="s">
        <v>264</v>
      </c>
      <c r="N93" s="169" t="s">
        <v>264</v>
      </c>
      <c r="O93" s="169" t="s">
        <v>264</v>
      </c>
      <c r="P93" s="169"/>
      <c r="Q93" s="169" t="s">
        <v>264</v>
      </c>
      <c r="R93" s="169" t="s">
        <v>264</v>
      </c>
      <c r="S93" s="169"/>
      <c r="T93" s="169"/>
      <c r="U93" s="169"/>
      <c r="V93" s="169" t="s">
        <v>264</v>
      </c>
      <c r="W93" s="169" t="s">
        <v>264</v>
      </c>
    </row>
    <row r="94" spans="1:23" x14ac:dyDescent="0.2">
      <c r="A94" s="17" t="s">
        <v>489</v>
      </c>
      <c r="B94" s="32" t="s">
        <v>490</v>
      </c>
      <c r="C94" s="48" t="s">
        <v>491</v>
      </c>
      <c r="D94" s="46" t="s">
        <v>492</v>
      </c>
      <c r="E94" s="170" t="s">
        <v>264</v>
      </c>
      <c r="F94" s="140">
        <f>I94</f>
        <v>0</v>
      </c>
      <c r="G94" s="169" t="s">
        <v>265</v>
      </c>
      <c r="H94" s="169" t="s">
        <v>265</v>
      </c>
      <c r="I94" s="169"/>
      <c r="J94" s="169" t="s">
        <v>264</v>
      </c>
      <c r="K94" s="169" t="s">
        <v>264</v>
      </c>
      <c r="L94" s="169" t="s">
        <v>264</v>
      </c>
      <c r="M94" s="169" t="s">
        <v>264</v>
      </c>
      <c r="N94" s="169" t="s">
        <v>264</v>
      </c>
      <c r="O94" s="169" t="s">
        <v>264</v>
      </c>
      <c r="P94" s="169" t="s">
        <v>264</v>
      </c>
      <c r="Q94" s="169" t="s">
        <v>264</v>
      </c>
      <c r="R94" s="169" t="s">
        <v>264</v>
      </c>
      <c r="S94" s="169" t="s">
        <v>264</v>
      </c>
      <c r="T94" s="169" t="s">
        <v>264</v>
      </c>
      <c r="U94" s="169" t="s">
        <v>264</v>
      </c>
      <c r="V94" s="169" t="s">
        <v>264</v>
      </c>
      <c r="W94" s="169" t="s">
        <v>264</v>
      </c>
    </row>
    <row r="95" spans="1:23" x14ac:dyDescent="0.2">
      <c r="A95" s="17" t="s">
        <v>493</v>
      </c>
      <c r="B95" s="32" t="s">
        <v>494</v>
      </c>
      <c r="C95" s="48" t="s">
        <v>495</v>
      </c>
      <c r="D95" s="46" t="s">
        <v>496</v>
      </c>
      <c r="E95" s="170" t="s">
        <v>264</v>
      </c>
      <c r="F95" s="140">
        <f>I95+P95+S95+T95+U95</f>
        <v>0</v>
      </c>
      <c r="G95" s="169" t="s">
        <v>265</v>
      </c>
      <c r="H95" s="169" t="s">
        <v>265</v>
      </c>
      <c r="I95" s="169">
        <f>K95</f>
        <v>0</v>
      </c>
      <c r="J95" s="169" t="s">
        <v>264</v>
      </c>
      <c r="K95" s="169"/>
      <c r="L95" s="169" t="s">
        <v>264</v>
      </c>
      <c r="M95" s="169" t="s">
        <v>264</v>
      </c>
      <c r="N95" s="169" t="s">
        <v>264</v>
      </c>
      <c r="O95" s="169" t="s">
        <v>264</v>
      </c>
      <c r="P95" s="169"/>
      <c r="Q95" s="169" t="s">
        <v>264</v>
      </c>
      <c r="R95" s="169" t="s">
        <v>264</v>
      </c>
      <c r="S95" s="169"/>
      <c r="T95" s="169"/>
      <c r="U95" s="169"/>
      <c r="V95" s="169" t="s">
        <v>264</v>
      </c>
      <c r="W95" s="169" t="s">
        <v>264</v>
      </c>
    </row>
    <row r="96" spans="1:23" ht="31.5" x14ac:dyDescent="0.2">
      <c r="A96" s="17" t="s">
        <v>497</v>
      </c>
      <c r="B96" s="32" t="s">
        <v>498</v>
      </c>
      <c r="C96" s="48" t="s">
        <v>499</v>
      </c>
      <c r="D96" s="46" t="s">
        <v>500</v>
      </c>
      <c r="E96" s="170" t="s">
        <v>264</v>
      </c>
      <c r="F96" s="140">
        <f>P96+S96+T96+U96</f>
        <v>0</v>
      </c>
      <c r="G96" s="169" t="s">
        <v>265</v>
      </c>
      <c r="H96" s="169" t="s">
        <v>265</v>
      </c>
      <c r="I96" s="169" t="s">
        <v>265</v>
      </c>
      <c r="J96" s="169" t="s">
        <v>264</v>
      </c>
      <c r="K96" s="169" t="s">
        <v>264</v>
      </c>
      <c r="L96" s="169" t="s">
        <v>264</v>
      </c>
      <c r="M96" s="169" t="s">
        <v>264</v>
      </c>
      <c r="N96" s="169" t="s">
        <v>264</v>
      </c>
      <c r="O96" s="169" t="s">
        <v>264</v>
      </c>
      <c r="P96" s="169"/>
      <c r="Q96" s="169" t="s">
        <v>264</v>
      </c>
      <c r="R96" s="169" t="s">
        <v>264</v>
      </c>
      <c r="S96" s="169"/>
      <c r="T96" s="169"/>
      <c r="U96" s="169"/>
      <c r="V96" s="169" t="s">
        <v>264</v>
      </c>
      <c r="W96" s="169" t="s">
        <v>264</v>
      </c>
    </row>
    <row r="97" spans="1:23" s="43" customFormat="1" ht="42" x14ac:dyDescent="0.2">
      <c r="A97" s="45" t="s">
        <v>274</v>
      </c>
      <c r="B97" s="44" t="s">
        <v>87</v>
      </c>
      <c r="C97" s="48" t="s">
        <v>205</v>
      </c>
      <c r="D97" s="47" t="s">
        <v>501</v>
      </c>
      <c r="E97" s="113"/>
      <c r="F97" s="140">
        <f>G97+I97+P97+S97+T97+U97</f>
        <v>0</v>
      </c>
      <c r="G97" s="99"/>
      <c r="H97" s="99"/>
      <c r="I97" s="99">
        <f>L97</f>
        <v>0</v>
      </c>
      <c r="J97" s="169" t="s">
        <v>264</v>
      </c>
      <c r="K97" s="140" t="s">
        <v>278</v>
      </c>
      <c r="L97" s="169"/>
      <c r="M97" s="169" t="s">
        <v>264</v>
      </c>
      <c r="N97" s="169" t="s">
        <v>264</v>
      </c>
      <c r="O97" s="169" t="s">
        <v>264</v>
      </c>
      <c r="P97" s="169"/>
      <c r="Q97" s="169"/>
      <c r="R97" s="169"/>
      <c r="S97" s="169"/>
      <c r="T97" s="169"/>
      <c r="U97" s="169"/>
      <c r="V97" s="100" t="s">
        <v>278</v>
      </c>
      <c r="W97" s="100" t="s">
        <v>278</v>
      </c>
    </row>
    <row r="98" spans="1:23" ht="21" x14ac:dyDescent="0.2">
      <c r="A98" s="17" t="s">
        <v>88</v>
      </c>
      <c r="B98" s="32" t="s">
        <v>89</v>
      </c>
      <c r="C98" s="48" t="s">
        <v>203</v>
      </c>
      <c r="D98" s="46" t="s">
        <v>502</v>
      </c>
      <c r="E98" s="113"/>
      <c r="F98" s="140">
        <f>V98</f>
        <v>0</v>
      </c>
      <c r="G98" s="99" t="s">
        <v>264</v>
      </c>
      <c r="H98" s="99" t="s">
        <v>264</v>
      </c>
      <c r="I98" s="99" t="s">
        <v>264</v>
      </c>
      <c r="J98" s="169" t="s">
        <v>264</v>
      </c>
      <c r="K98" s="169" t="s">
        <v>264</v>
      </c>
      <c r="L98" s="169" t="s">
        <v>264</v>
      </c>
      <c r="M98" s="169" t="s">
        <v>264</v>
      </c>
      <c r="N98" s="169" t="s">
        <v>264</v>
      </c>
      <c r="O98" s="169" t="s">
        <v>264</v>
      </c>
      <c r="P98" s="169" t="s">
        <v>265</v>
      </c>
      <c r="Q98" s="169" t="s">
        <v>265</v>
      </c>
      <c r="R98" s="169" t="s">
        <v>264</v>
      </c>
      <c r="S98" s="169" t="s">
        <v>265</v>
      </c>
      <c r="T98" s="169" t="s">
        <v>265</v>
      </c>
      <c r="U98" s="169" t="s">
        <v>265</v>
      </c>
      <c r="V98" s="169"/>
      <c r="W98" s="169" t="s">
        <v>264</v>
      </c>
    </row>
    <row r="99" spans="1:23" ht="63" x14ac:dyDescent="0.2">
      <c r="A99" s="17" t="s">
        <v>275</v>
      </c>
      <c r="B99" s="32" t="s">
        <v>90</v>
      </c>
      <c r="C99" s="48" t="s">
        <v>204</v>
      </c>
      <c r="D99" s="46" t="s">
        <v>503</v>
      </c>
      <c r="E99" s="113"/>
      <c r="F99" s="99">
        <f>G99+I99+P99+S99+T99+U99</f>
        <v>0</v>
      </c>
      <c r="G99" s="99"/>
      <c r="H99" s="99"/>
      <c r="I99" s="99">
        <f>M99</f>
        <v>0</v>
      </c>
      <c r="J99" s="169" t="s">
        <v>264</v>
      </c>
      <c r="K99" s="169" t="s">
        <v>264</v>
      </c>
      <c r="L99" s="169" t="s">
        <v>264</v>
      </c>
      <c r="M99" s="169"/>
      <c r="N99" s="169"/>
      <c r="O99" s="169"/>
      <c r="P99" s="169"/>
      <c r="Q99" s="169"/>
      <c r="R99" s="169"/>
      <c r="S99" s="169"/>
      <c r="T99" s="169"/>
      <c r="U99" s="169"/>
      <c r="V99" s="169" t="s">
        <v>265</v>
      </c>
      <c r="W99" s="100"/>
    </row>
    <row r="101" spans="1:23" s="5" customFormat="1" x14ac:dyDescent="0.2">
      <c r="A101" s="4" t="s">
        <v>9</v>
      </c>
      <c r="B101" s="4"/>
      <c r="C101" s="4"/>
      <c r="I101" s="91"/>
      <c r="J101" s="91"/>
      <c r="P101" s="91"/>
    </row>
  </sheetData>
  <mergeCells count="23">
    <mergeCell ref="N7:O7"/>
    <mergeCell ref="U6:U8"/>
    <mergeCell ref="V6:V8"/>
    <mergeCell ref="I6:O6"/>
    <mergeCell ref="P6:R6"/>
    <mergeCell ref="Q7:R7"/>
    <mergeCell ref="J7:M7"/>
    <mergeCell ref="A3:K3"/>
    <mergeCell ref="S6:S8"/>
    <mergeCell ref="G6:H6"/>
    <mergeCell ref="C5:C8"/>
    <mergeCell ref="B5:B8"/>
    <mergeCell ref="A5:A8"/>
    <mergeCell ref="E6:E8"/>
    <mergeCell ref="E5:W5"/>
    <mergeCell ref="W6:W8"/>
    <mergeCell ref="D5:D8"/>
    <mergeCell ref="F6:F8"/>
    <mergeCell ref="G7:G8"/>
    <mergeCell ref="P7:P8"/>
    <mergeCell ref="H7:H8"/>
    <mergeCell ref="I7:I8"/>
    <mergeCell ref="T6:T8"/>
  </mergeCells>
  <pageMargins left="0.75" right="0.75" top="1" bottom="1" header="0.5" footer="0.5"/>
  <pageSetup paperSize="9" orientation="portrait" r:id="rId1"/>
  <ignoredErrors>
    <ignoredError sqref="D12:D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zoomScale="80" zoomScaleNormal="80" workbookViewId="0">
      <selection activeCell="A12" sqref="A12:Q102"/>
    </sheetView>
  </sheetViews>
  <sheetFormatPr defaultColWidth="8.85546875" defaultRowHeight="10.5" x14ac:dyDescent="0.15"/>
  <cols>
    <col min="1" max="1" width="41.42578125" style="2" customWidth="1"/>
    <col min="2" max="2" width="8" style="2" customWidth="1"/>
    <col min="3" max="4" width="6" style="2" customWidth="1"/>
    <col min="5" max="5" width="14.140625" style="2" customWidth="1"/>
    <col min="6" max="6" width="15" style="2" customWidth="1"/>
    <col min="7" max="7" width="15.140625" style="2" customWidth="1"/>
    <col min="8" max="9" width="8.85546875" style="2" customWidth="1"/>
    <col min="10" max="10" width="10" style="2" customWidth="1"/>
    <col min="11" max="11" width="10.28515625" style="2" customWidth="1"/>
    <col min="12" max="12" width="10.85546875" style="2" customWidth="1"/>
    <col min="13" max="13" width="8.85546875" style="2" customWidth="1"/>
    <col min="14" max="14" width="11.7109375" style="2" customWidth="1"/>
    <col min="15" max="15" width="12" style="2" customWidth="1"/>
    <col min="16" max="16" width="11" style="2" customWidth="1"/>
    <col min="17" max="17" width="11.5703125" style="2" customWidth="1"/>
    <col min="18" max="16384" width="8.85546875" style="2"/>
  </cols>
  <sheetData>
    <row r="1" spans="1:21" x14ac:dyDescent="0.15">
      <c r="A1" s="4" t="s">
        <v>301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39"/>
      <c r="P1" s="4"/>
      <c r="Q1" s="4"/>
    </row>
    <row r="2" spans="1:21" x14ac:dyDescent="0.15">
      <c r="A2" s="104">
        <v>1001</v>
      </c>
      <c r="C2" s="4" t="s">
        <v>7</v>
      </c>
    </row>
    <row r="3" spans="1:21" x14ac:dyDescent="0.15">
      <c r="A3" s="279" t="s">
        <v>288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21" x14ac:dyDescent="0.15">
      <c r="C4" s="4"/>
    </row>
    <row r="5" spans="1:21" ht="35.25" customHeight="1" x14ac:dyDescent="0.15">
      <c r="A5" s="268" t="s">
        <v>10</v>
      </c>
      <c r="B5" s="268" t="s">
        <v>11</v>
      </c>
      <c r="C5" s="280"/>
      <c r="D5" s="268" t="s">
        <v>209</v>
      </c>
      <c r="E5" s="281" t="s">
        <v>289</v>
      </c>
      <c r="F5" s="282"/>
      <c r="G5" s="281" t="s">
        <v>91</v>
      </c>
      <c r="H5" s="283"/>
      <c r="I5" s="283"/>
      <c r="J5" s="283"/>
      <c r="K5" s="283"/>
      <c r="L5" s="283"/>
      <c r="M5" s="283"/>
      <c r="N5" s="283"/>
      <c r="O5" s="283"/>
      <c r="P5" s="283"/>
      <c r="Q5" s="282"/>
    </row>
    <row r="6" spans="1:21" ht="45.75" customHeight="1" x14ac:dyDescent="0.15">
      <c r="A6" s="268"/>
      <c r="B6" s="268"/>
      <c r="C6" s="280"/>
      <c r="D6" s="268"/>
      <c r="E6" s="274" t="s">
        <v>96</v>
      </c>
      <c r="F6" s="254" t="s">
        <v>290</v>
      </c>
      <c r="G6" s="254" t="s">
        <v>291</v>
      </c>
      <c r="H6" s="281" t="s">
        <v>292</v>
      </c>
      <c r="I6" s="283"/>
      <c r="J6" s="283"/>
      <c r="K6" s="283"/>
      <c r="L6" s="283"/>
      <c r="M6" s="274" t="s">
        <v>293</v>
      </c>
      <c r="N6" s="254" t="s">
        <v>294</v>
      </c>
      <c r="O6" s="254" t="s">
        <v>295</v>
      </c>
      <c r="P6" s="268" t="s">
        <v>296</v>
      </c>
      <c r="Q6" s="268" t="s">
        <v>297</v>
      </c>
    </row>
    <row r="7" spans="1:21" ht="12.75" customHeight="1" x14ac:dyDescent="0.15">
      <c r="A7" s="268"/>
      <c r="B7" s="268"/>
      <c r="C7" s="280"/>
      <c r="D7" s="268"/>
      <c r="E7" s="284"/>
      <c r="F7" s="255"/>
      <c r="G7" s="255"/>
      <c r="H7" s="277" t="s">
        <v>96</v>
      </c>
      <c r="I7" s="268" t="s">
        <v>98</v>
      </c>
      <c r="J7" s="268"/>
      <c r="K7" s="268"/>
      <c r="L7" s="268"/>
      <c r="M7" s="284"/>
      <c r="N7" s="255"/>
      <c r="O7" s="255"/>
      <c r="P7" s="268"/>
      <c r="Q7" s="268"/>
    </row>
    <row r="8" spans="1:21" ht="55.5" customHeight="1" x14ac:dyDescent="0.15">
      <c r="A8" s="268"/>
      <c r="B8" s="268"/>
      <c r="C8" s="280"/>
      <c r="D8" s="268"/>
      <c r="E8" s="285"/>
      <c r="F8" s="256"/>
      <c r="G8" s="256"/>
      <c r="H8" s="278"/>
      <c r="I8" s="157" t="s">
        <v>311</v>
      </c>
      <c r="J8" s="103" t="s">
        <v>101</v>
      </c>
      <c r="K8" s="103" t="s">
        <v>102</v>
      </c>
      <c r="L8" s="103" t="s">
        <v>103</v>
      </c>
      <c r="M8" s="285"/>
      <c r="N8" s="256"/>
      <c r="O8" s="256"/>
      <c r="P8" s="268"/>
      <c r="Q8" s="268"/>
    </row>
    <row r="9" spans="1:21" x14ac:dyDescent="0.15">
      <c r="A9" s="101"/>
      <c r="B9" s="105"/>
      <c r="C9" s="29"/>
      <c r="D9" s="106"/>
      <c r="E9" s="107"/>
      <c r="F9" s="107"/>
      <c r="G9" s="107" t="s">
        <v>107</v>
      </c>
      <c r="H9" s="107" t="s">
        <v>109</v>
      </c>
      <c r="I9" s="156" t="s">
        <v>312</v>
      </c>
      <c r="J9" s="107" t="s">
        <v>110</v>
      </c>
      <c r="K9" s="108" t="s">
        <v>111</v>
      </c>
      <c r="L9" s="107" t="s">
        <v>112</v>
      </c>
      <c r="M9" s="107" t="s">
        <v>115</v>
      </c>
      <c r="N9" s="107" t="s">
        <v>118</v>
      </c>
      <c r="O9" s="107" t="s">
        <v>119</v>
      </c>
      <c r="P9" s="107" t="s">
        <v>120</v>
      </c>
      <c r="Q9" s="107" t="s">
        <v>121</v>
      </c>
    </row>
    <row r="10" spans="1:21" x14ac:dyDescent="0.15">
      <c r="A10" s="4" t="s">
        <v>8</v>
      </c>
      <c r="B10" s="29"/>
      <c r="C10" s="29"/>
      <c r="D10" s="136"/>
      <c r="E10" s="136">
        <v>4</v>
      </c>
      <c r="F10" s="136" t="s">
        <v>279</v>
      </c>
      <c r="G10" s="136">
        <v>5</v>
      </c>
      <c r="H10" s="136">
        <v>7</v>
      </c>
      <c r="I10" s="158" t="s">
        <v>313</v>
      </c>
      <c r="J10" s="136">
        <v>8</v>
      </c>
      <c r="K10" s="136">
        <v>9</v>
      </c>
      <c r="L10" s="136">
        <v>10</v>
      </c>
      <c r="M10" s="136">
        <v>13</v>
      </c>
      <c r="N10" s="136">
        <v>16</v>
      </c>
      <c r="O10" s="136">
        <v>17</v>
      </c>
      <c r="P10" s="136">
        <v>18</v>
      </c>
      <c r="Q10" s="136">
        <v>19</v>
      </c>
    </row>
    <row r="11" spans="1:21" x14ac:dyDescent="0.15">
      <c r="A11" s="109">
        <v>1</v>
      </c>
      <c r="B11" s="110">
        <v>2</v>
      </c>
      <c r="C11" s="29"/>
      <c r="D11" s="130">
        <v>3</v>
      </c>
      <c r="E11" s="130">
        <v>4</v>
      </c>
      <c r="F11" s="130" t="s">
        <v>279</v>
      </c>
      <c r="G11" s="130">
        <v>5</v>
      </c>
      <c r="H11" s="130">
        <v>7</v>
      </c>
      <c r="I11" s="130">
        <v>8</v>
      </c>
      <c r="J11" s="130">
        <v>9</v>
      </c>
      <c r="K11" s="130">
        <v>10</v>
      </c>
      <c r="L11" s="130">
        <v>11</v>
      </c>
      <c r="M11" s="130">
        <v>14</v>
      </c>
      <c r="N11" s="130">
        <v>17</v>
      </c>
      <c r="O11" s="130">
        <v>18</v>
      </c>
      <c r="P11" s="130">
        <v>19</v>
      </c>
      <c r="Q11" s="130">
        <v>20</v>
      </c>
    </row>
    <row r="12" spans="1:21" ht="39.75" customHeight="1" x14ac:dyDescent="0.15">
      <c r="A12" s="111" t="s">
        <v>298</v>
      </c>
      <c r="B12" s="112" t="s">
        <v>13</v>
      </c>
      <c r="C12" s="137" t="s">
        <v>165</v>
      </c>
      <c r="D12" s="113" t="s">
        <v>123</v>
      </c>
      <c r="E12" s="140">
        <f>Таблица1000!F12</f>
        <v>0</v>
      </c>
      <c r="F12" s="133"/>
      <c r="G12" s="133">
        <f>IF(E13=0,0,G13/E13*100)</f>
        <v>0</v>
      </c>
      <c r="H12" s="134">
        <f>IF(E13=0,0,H13/E13*100)</f>
        <v>0</v>
      </c>
      <c r="I12" s="134">
        <f>IF(E13=0,0,I13/E13*100)</f>
        <v>0</v>
      </c>
      <c r="J12" s="134">
        <f>IF(E13=0,0,J13/E13*100)</f>
        <v>0</v>
      </c>
      <c r="K12" s="134">
        <f>IF(E13=0,0,K13/E13*100)</f>
        <v>0</v>
      </c>
      <c r="L12" s="134">
        <f>IF(E13=0,0,L13/E13/100)</f>
        <v>0</v>
      </c>
      <c r="M12" s="134">
        <f>IF(E13=0,0,M13/E13*100)</f>
        <v>0</v>
      </c>
      <c r="N12" s="133">
        <f>IF(E13=0,0,N13/E13*100)</f>
        <v>0</v>
      </c>
      <c r="O12" s="133">
        <f>IF(E13=0,0,O13/E13*100)</f>
        <v>0</v>
      </c>
      <c r="P12" s="133">
        <f>IF(E13=0,0,P13/E13*100)</f>
        <v>0</v>
      </c>
      <c r="Q12" s="133">
        <f>IF(E13=0,0,Q13/E13*100)</f>
        <v>0</v>
      </c>
    </row>
    <row r="13" spans="1:21" ht="39.75" customHeight="1" x14ac:dyDescent="0.15">
      <c r="A13" s="111" t="s">
        <v>299</v>
      </c>
      <c r="B13" s="112"/>
      <c r="C13" s="137" t="s">
        <v>305</v>
      </c>
      <c r="D13" s="113" t="s">
        <v>300</v>
      </c>
      <c r="E13" s="140">
        <f>Таблица1000!F12</f>
        <v>0</v>
      </c>
      <c r="F13" s="133" t="s">
        <v>278</v>
      </c>
      <c r="G13" s="133">
        <f>Таблица1000!G12</f>
        <v>0</v>
      </c>
      <c r="H13" s="133">
        <f>Таблица1000!I12</f>
        <v>0</v>
      </c>
      <c r="I13" s="133">
        <f>Таблица1000!J12</f>
        <v>0</v>
      </c>
      <c r="J13" s="133">
        <f>Таблица1000!K12</f>
        <v>0</v>
      </c>
      <c r="K13" s="133">
        <f>Таблица1000!L12</f>
        <v>0</v>
      </c>
      <c r="L13" s="133">
        <f>Таблица1000!M12</f>
        <v>0</v>
      </c>
      <c r="M13" s="133">
        <f>Таблица1000!P12</f>
        <v>0</v>
      </c>
      <c r="N13" s="133">
        <f>Таблица1000!S12</f>
        <v>0</v>
      </c>
      <c r="O13" s="133">
        <f>Таблица1000!T12</f>
        <v>0</v>
      </c>
      <c r="P13" s="133">
        <f>Таблица1000!U12</f>
        <v>0</v>
      </c>
      <c r="Q13" s="133">
        <f>Таблица1000!V12</f>
        <v>0</v>
      </c>
    </row>
    <row r="14" spans="1:21" ht="12.75" x14ac:dyDescent="0.15">
      <c r="A14" s="114" t="s">
        <v>14</v>
      </c>
      <c r="B14" s="115" t="s">
        <v>15</v>
      </c>
      <c r="C14" s="137" t="s">
        <v>166</v>
      </c>
      <c r="D14" s="113" t="s">
        <v>124</v>
      </c>
      <c r="E14" s="140">
        <f>Таблица1000!F13</f>
        <v>0</v>
      </c>
      <c r="F14" s="133"/>
      <c r="G14" s="172" t="s">
        <v>278</v>
      </c>
      <c r="H14" s="95" t="s">
        <v>278</v>
      </c>
      <c r="I14" s="95" t="s">
        <v>278</v>
      </c>
      <c r="J14" s="95" t="s">
        <v>278</v>
      </c>
      <c r="K14" s="95" t="s">
        <v>278</v>
      </c>
      <c r="L14" s="95" t="s">
        <v>278</v>
      </c>
      <c r="M14" s="95" t="s">
        <v>278</v>
      </c>
      <c r="N14" s="95" t="s">
        <v>278</v>
      </c>
      <c r="O14" s="95" t="s">
        <v>278</v>
      </c>
      <c r="P14" s="95" t="s">
        <v>278</v>
      </c>
      <c r="Q14" s="95" t="s">
        <v>278</v>
      </c>
      <c r="R14" s="135"/>
      <c r="S14" s="135"/>
      <c r="T14" s="135"/>
      <c r="U14" s="135"/>
    </row>
    <row r="15" spans="1:21" ht="12.75" x14ac:dyDescent="0.15">
      <c r="A15" s="116" t="s">
        <v>16</v>
      </c>
      <c r="B15" s="117" t="s">
        <v>17</v>
      </c>
      <c r="C15" s="137" t="s">
        <v>167</v>
      </c>
      <c r="D15" s="113" t="s">
        <v>125</v>
      </c>
      <c r="E15" s="140">
        <f>Таблица1000!F14</f>
        <v>0</v>
      </c>
      <c r="F15" s="133"/>
      <c r="G15" s="172" t="s">
        <v>278</v>
      </c>
      <c r="H15" s="95" t="s">
        <v>278</v>
      </c>
      <c r="I15" s="95" t="s">
        <v>278</v>
      </c>
      <c r="J15" s="95" t="s">
        <v>278</v>
      </c>
      <c r="K15" s="95" t="s">
        <v>278</v>
      </c>
      <c r="L15" s="95" t="s">
        <v>278</v>
      </c>
      <c r="M15" s="95" t="s">
        <v>278</v>
      </c>
      <c r="N15" s="95" t="s">
        <v>278</v>
      </c>
      <c r="O15" s="95" t="s">
        <v>278</v>
      </c>
      <c r="P15" s="95" t="s">
        <v>278</v>
      </c>
      <c r="Q15" s="95" t="s">
        <v>278</v>
      </c>
    </row>
    <row r="16" spans="1:21" ht="12.75" x14ac:dyDescent="0.15">
      <c r="A16" s="118" t="s">
        <v>18</v>
      </c>
      <c r="B16" s="53" t="s">
        <v>19</v>
      </c>
      <c r="C16" s="137" t="s">
        <v>168</v>
      </c>
      <c r="D16" s="113" t="s">
        <v>126</v>
      </c>
      <c r="E16" s="140">
        <f>Таблица1000!F15</f>
        <v>0</v>
      </c>
      <c r="F16" s="133"/>
      <c r="G16" s="172" t="s">
        <v>278</v>
      </c>
      <c r="H16" s="95" t="s">
        <v>278</v>
      </c>
      <c r="I16" s="95" t="s">
        <v>278</v>
      </c>
      <c r="J16" s="95" t="s">
        <v>278</v>
      </c>
      <c r="K16" s="95" t="s">
        <v>278</v>
      </c>
      <c r="L16" s="95" t="s">
        <v>278</v>
      </c>
      <c r="M16" s="95" t="s">
        <v>278</v>
      </c>
      <c r="N16" s="95" t="s">
        <v>278</v>
      </c>
      <c r="O16" s="95" t="s">
        <v>278</v>
      </c>
      <c r="P16" s="95" t="s">
        <v>278</v>
      </c>
      <c r="Q16" s="95" t="s">
        <v>278</v>
      </c>
    </row>
    <row r="17" spans="1:17" ht="12.75" x14ac:dyDescent="0.15">
      <c r="A17" s="119" t="s">
        <v>20</v>
      </c>
      <c r="B17" s="120" t="s">
        <v>21</v>
      </c>
      <c r="C17" s="137" t="s">
        <v>169</v>
      </c>
      <c r="D17" s="113" t="s">
        <v>127</v>
      </c>
      <c r="E17" s="140">
        <f>Таблица1000!F16</f>
        <v>0</v>
      </c>
      <c r="F17" s="133"/>
      <c r="G17" s="172" t="s">
        <v>278</v>
      </c>
      <c r="H17" s="95" t="s">
        <v>278</v>
      </c>
      <c r="I17" s="95" t="s">
        <v>278</v>
      </c>
      <c r="J17" s="95" t="s">
        <v>278</v>
      </c>
      <c r="K17" s="95" t="s">
        <v>278</v>
      </c>
      <c r="L17" s="95" t="s">
        <v>278</v>
      </c>
      <c r="M17" s="95" t="s">
        <v>278</v>
      </c>
      <c r="N17" s="95" t="s">
        <v>278</v>
      </c>
      <c r="O17" s="95" t="s">
        <v>278</v>
      </c>
      <c r="P17" s="95" t="s">
        <v>278</v>
      </c>
      <c r="Q17" s="95" t="s">
        <v>278</v>
      </c>
    </row>
    <row r="18" spans="1:17" ht="12.75" x14ac:dyDescent="0.15">
      <c r="A18" s="121" t="s">
        <v>22</v>
      </c>
      <c r="B18" s="122" t="s">
        <v>23</v>
      </c>
      <c r="C18" s="137" t="s">
        <v>170</v>
      </c>
      <c r="D18" s="113" t="s">
        <v>128</v>
      </c>
      <c r="E18" s="140">
        <f>Таблица1000!F17</f>
        <v>0</v>
      </c>
      <c r="F18" s="133"/>
      <c r="G18" s="172" t="s">
        <v>278</v>
      </c>
      <c r="H18" s="95" t="s">
        <v>278</v>
      </c>
      <c r="I18" s="95" t="s">
        <v>278</v>
      </c>
      <c r="J18" s="95" t="s">
        <v>278</v>
      </c>
      <c r="K18" s="95" t="s">
        <v>278</v>
      </c>
      <c r="L18" s="95" t="s">
        <v>278</v>
      </c>
      <c r="M18" s="95" t="s">
        <v>278</v>
      </c>
      <c r="N18" s="95" t="s">
        <v>278</v>
      </c>
      <c r="O18" s="95" t="s">
        <v>278</v>
      </c>
      <c r="P18" s="95" t="s">
        <v>278</v>
      </c>
      <c r="Q18" s="95" t="s">
        <v>278</v>
      </c>
    </row>
    <row r="19" spans="1:17" ht="12.75" x14ac:dyDescent="0.15">
      <c r="A19" s="123" t="s">
        <v>24</v>
      </c>
      <c r="B19" s="120" t="s">
        <v>25</v>
      </c>
      <c r="C19" s="137" t="s">
        <v>171</v>
      </c>
      <c r="D19" s="113" t="s">
        <v>129</v>
      </c>
      <c r="E19" s="140">
        <f>Таблица1000!F18</f>
        <v>0</v>
      </c>
      <c r="F19" s="133"/>
      <c r="G19" s="172" t="s">
        <v>278</v>
      </c>
      <c r="H19" s="95" t="s">
        <v>278</v>
      </c>
      <c r="I19" s="95" t="s">
        <v>278</v>
      </c>
      <c r="J19" s="95" t="s">
        <v>278</v>
      </c>
      <c r="K19" s="95" t="s">
        <v>278</v>
      </c>
      <c r="L19" s="95" t="s">
        <v>278</v>
      </c>
      <c r="M19" s="95" t="s">
        <v>278</v>
      </c>
      <c r="N19" s="95" t="s">
        <v>278</v>
      </c>
      <c r="O19" s="95" t="s">
        <v>278</v>
      </c>
      <c r="P19" s="95" t="s">
        <v>278</v>
      </c>
      <c r="Q19" s="95" t="s">
        <v>278</v>
      </c>
    </row>
    <row r="20" spans="1:17" ht="44.25" customHeight="1" x14ac:dyDescent="0.15">
      <c r="A20" s="123" t="s">
        <v>26</v>
      </c>
      <c r="B20" s="120" t="s">
        <v>27</v>
      </c>
      <c r="C20" s="137" t="s">
        <v>172</v>
      </c>
      <c r="D20" s="113" t="s">
        <v>130</v>
      </c>
      <c r="E20" s="140">
        <f>Таблица1000!F19</f>
        <v>0</v>
      </c>
      <c r="F20" s="133"/>
      <c r="G20" s="172" t="s">
        <v>278</v>
      </c>
      <c r="H20" s="95" t="s">
        <v>278</v>
      </c>
      <c r="I20" s="95" t="s">
        <v>278</v>
      </c>
      <c r="J20" s="95" t="s">
        <v>278</v>
      </c>
      <c r="K20" s="95" t="s">
        <v>278</v>
      </c>
      <c r="L20" s="95" t="s">
        <v>278</v>
      </c>
      <c r="M20" s="95" t="s">
        <v>278</v>
      </c>
      <c r="N20" s="95" t="s">
        <v>278</v>
      </c>
      <c r="O20" s="95" t="s">
        <v>278</v>
      </c>
      <c r="P20" s="95" t="s">
        <v>278</v>
      </c>
      <c r="Q20" s="95" t="s">
        <v>278</v>
      </c>
    </row>
    <row r="21" spans="1:17" ht="12.75" x14ac:dyDescent="0.15">
      <c r="A21" s="124" t="s">
        <v>28</v>
      </c>
      <c r="B21" s="122" t="s">
        <v>29</v>
      </c>
      <c r="C21" s="137" t="s">
        <v>173</v>
      </c>
      <c r="D21" s="113" t="s">
        <v>131</v>
      </c>
      <c r="E21" s="140">
        <f>Таблица1000!F20</f>
        <v>0</v>
      </c>
      <c r="F21" s="133"/>
      <c r="G21" s="172" t="s">
        <v>278</v>
      </c>
      <c r="H21" s="95" t="s">
        <v>278</v>
      </c>
      <c r="I21" s="95" t="s">
        <v>278</v>
      </c>
      <c r="J21" s="95" t="s">
        <v>278</v>
      </c>
      <c r="K21" s="95" t="s">
        <v>278</v>
      </c>
      <c r="L21" s="95" t="s">
        <v>278</v>
      </c>
      <c r="M21" s="95" t="s">
        <v>278</v>
      </c>
      <c r="N21" s="95" t="s">
        <v>278</v>
      </c>
      <c r="O21" s="95" t="s">
        <v>278</v>
      </c>
      <c r="P21" s="95" t="s">
        <v>278</v>
      </c>
      <c r="Q21" s="95" t="s">
        <v>278</v>
      </c>
    </row>
    <row r="22" spans="1:17" ht="21" x14ac:dyDescent="0.15">
      <c r="A22" s="125" t="s">
        <v>30</v>
      </c>
      <c r="B22" s="117" t="s">
        <v>31</v>
      </c>
      <c r="C22" s="137" t="s">
        <v>174</v>
      </c>
      <c r="D22" s="113" t="s">
        <v>132</v>
      </c>
      <c r="E22" s="140">
        <f>Таблица1000!F21</f>
        <v>0</v>
      </c>
      <c r="F22" s="133"/>
      <c r="G22" s="172" t="s">
        <v>278</v>
      </c>
      <c r="H22" s="95" t="s">
        <v>278</v>
      </c>
      <c r="I22" s="95" t="s">
        <v>278</v>
      </c>
      <c r="J22" s="95" t="s">
        <v>278</v>
      </c>
      <c r="K22" s="95" t="s">
        <v>278</v>
      </c>
      <c r="L22" s="95" t="s">
        <v>278</v>
      </c>
      <c r="M22" s="95" t="s">
        <v>278</v>
      </c>
      <c r="N22" s="95" t="s">
        <v>278</v>
      </c>
      <c r="O22" s="95" t="s">
        <v>278</v>
      </c>
      <c r="P22" s="95" t="s">
        <v>278</v>
      </c>
      <c r="Q22" s="95" t="s">
        <v>278</v>
      </c>
    </row>
    <row r="23" spans="1:17" ht="12.75" x14ac:dyDescent="0.15">
      <c r="A23" s="123" t="s">
        <v>32</v>
      </c>
      <c r="B23" s="117" t="s">
        <v>33</v>
      </c>
      <c r="C23" s="137" t="s">
        <v>175</v>
      </c>
      <c r="D23" s="113" t="s">
        <v>133</v>
      </c>
      <c r="E23" s="140">
        <f>Таблица1000!F22</f>
        <v>0</v>
      </c>
      <c r="F23" s="133"/>
      <c r="G23" s="172" t="s">
        <v>278</v>
      </c>
      <c r="H23" s="95" t="s">
        <v>278</v>
      </c>
      <c r="I23" s="95" t="s">
        <v>278</v>
      </c>
      <c r="J23" s="95" t="s">
        <v>278</v>
      </c>
      <c r="K23" s="95" t="s">
        <v>278</v>
      </c>
      <c r="L23" s="95" t="s">
        <v>278</v>
      </c>
      <c r="M23" s="95" t="s">
        <v>278</v>
      </c>
      <c r="N23" s="95" t="s">
        <v>278</v>
      </c>
      <c r="O23" s="95" t="s">
        <v>278</v>
      </c>
      <c r="P23" s="95" t="s">
        <v>278</v>
      </c>
      <c r="Q23" s="95" t="s">
        <v>278</v>
      </c>
    </row>
    <row r="24" spans="1:17" ht="21" x14ac:dyDescent="0.15">
      <c r="A24" s="123" t="s">
        <v>34</v>
      </c>
      <c r="B24" s="117" t="s">
        <v>35</v>
      </c>
      <c r="C24" s="137" t="s">
        <v>176</v>
      </c>
      <c r="D24" s="113" t="s">
        <v>134</v>
      </c>
      <c r="E24" s="140">
        <f>Таблица1000!F23</f>
        <v>0</v>
      </c>
      <c r="F24" s="133"/>
      <c r="G24" s="172" t="s">
        <v>278</v>
      </c>
      <c r="H24" s="95" t="s">
        <v>278</v>
      </c>
      <c r="I24" s="95" t="s">
        <v>278</v>
      </c>
      <c r="J24" s="95" t="s">
        <v>278</v>
      </c>
      <c r="K24" s="95" t="s">
        <v>278</v>
      </c>
      <c r="L24" s="95" t="s">
        <v>278</v>
      </c>
      <c r="M24" s="95" t="s">
        <v>278</v>
      </c>
      <c r="N24" s="95" t="s">
        <v>278</v>
      </c>
      <c r="O24" s="95" t="s">
        <v>278</v>
      </c>
      <c r="P24" s="95" t="s">
        <v>278</v>
      </c>
      <c r="Q24" s="95" t="s">
        <v>278</v>
      </c>
    </row>
    <row r="25" spans="1:17" ht="31.5" x14ac:dyDescent="0.15">
      <c r="A25" s="114" t="s">
        <v>36</v>
      </c>
      <c r="B25" s="115" t="s">
        <v>37</v>
      </c>
      <c r="C25" s="137" t="s">
        <v>177</v>
      </c>
      <c r="D25" s="113" t="s">
        <v>135</v>
      </c>
      <c r="E25" s="140">
        <f>Таблица1000!F24</f>
        <v>0</v>
      </c>
      <c r="F25" s="133"/>
      <c r="G25" s="172" t="s">
        <v>278</v>
      </c>
      <c r="H25" s="95" t="s">
        <v>278</v>
      </c>
      <c r="I25" s="95" t="s">
        <v>278</v>
      </c>
      <c r="J25" s="95" t="s">
        <v>278</v>
      </c>
      <c r="K25" s="95" t="s">
        <v>278</v>
      </c>
      <c r="L25" s="95" t="s">
        <v>278</v>
      </c>
      <c r="M25" s="95" t="s">
        <v>278</v>
      </c>
      <c r="N25" s="95" t="s">
        <v>278</v>
      </c>
      <c r="O25" s="95" t="s">
        <v>278</v>
      </c>
      <c r="P25" s="95" t="s">
        <v>278</v>
      </c>
      <c r="Q25" s="95" t="s">
        <v>278</v>
      </c>
    </row>
    <row r="26" spans="1:17" ht="21" x14ac:dyDescent="0.15">
      <c r="A26" s="123" t="s">
        <v>38</v>
      </c>
      <c r="B26" s="117" t="s">
        <v>39</v>
      </c>
      <c r="C26" s="137" t="s">
        <v>178</v>
      </c>
      <c r="D26" s="113" t="s">
        <v>136</v>
      </c>
      <c r="E26" s="140">
        <f>Таблица1000!F25</f>
        <v>0</v>
      </c>
      <c r="F26" s="133"/>
      <c r="G26" s="172" t="s">
        <v>278</v>
      </c>
      <c r="H26" s="95" t="s">
        <v>278</v>
      </c>
      <c r="I26" s="95" t="s">
        <v>278</v>
      </c>
      <c r="J26" s="95" t="s">
        <v>278</v>
      </c>
      <c r="K26" s="95" t="s">
        <v>278</v>
      </c>
      <c r="L26" s="95" t="s">
        <v>278</v>
      </c>
      <c r="M26" s="95" t="s">
        <v>278</v>
      </c>
      <c r="N26" s="95" t="s">
        <v>278</v>
      </c>
      <c r="O26" s="95" t="s">
        <v>278</v>
      </c>
      <c r="P26" s="95" t="s">
        <v>278</v>
      </c>
      <c r="Q26" s="95" t="s">
        <v>278</v>
      </c>
    </row>
    <row r="27" spans="1:17" ht="12.75" x14ac:dyDescent="0.15">
      <c r="A27" s="116" t="s">
        <v>40</v>
      </c>
      <c r="B27" s="117" t="s">
        <v>41</v>
      </c>
      <c r="C27" s="137" t="s">
        <v>179</v>
      </c>
      <c r="D27" s="113" t="s">
        <v>137</v>
      </c>
      <c r="E27" s="140">
        <f>Таблица1000!F26</f>
        <v>0</v>
      </c>
      <c r="F27" s="133"/>
      <c r="G27" s="172" t="s">
        <v>278</v>
      </c>
      <c r="H27" s="95" t="s">
        <v>278</v>
      </c>
      <c r="I27" s="95" t="s">
        <v>278</v>
      </c>
      <c r="J27" s="95" t="s">
        <v>278</v>
      </c>
      <c r="K27" s="95" t="s">
        <v>278</v>
      </c>
      <c r="L27" s="95" t="s">
        <v>278</v>
      </c>
      <c r="M27" s="95" t="s">
        <v>278</v>
      </c>
      <c r="N27" s="95" t="s">
        <v>278</v>
      </c>
      <c r="O27" s="95" t="s">
        <v>278</v>
      </c>
      <c r="P27" s="95" t="s">
        <v>278</v>
      </c>
      <c r="Q27" s="95" t="s">
        <v>278</v>
      </c>
    </row>
    <row r="28" spans="1:17" ht="12.75" x14ac:dyDescent="0.15">
      <c r="A28" s="116" t="s">
        <v>42</v>
      </c>
      <c r="B28" s="117" t="s">
        <v>43</v>
      </c>
      <c r="C28" s="137" t="s">
        <v>180</v>
      </c>
      <c r="D28" s="113" t="s">
        <v>138</v>
      </c>
      <c r="E28" s="140">
        <f>Таблица1000!F27</f>
        <v>0</v>
      </c>
      <c r="F28" s="133"/>
      <c r="G28" s="172" t="s">
        <v>278</v>
      </c>
      <c r="H28" s="95" t="s">
        <v>278</v>
      </c>
      <c r="I28" s="95" t="s">
        <v>278</v>
      </c>
      <c r="J28" s="95" t="s">
        <v>278</v>
      </c>
      <c r="K28" s="95" t="s">
        <v>278</v>
      </c>
      <c r="L28" s="95" t="s">
        <v>278</v>
      </c>
      <c r="M28" s="95" t="s">
        <v>278</v>
      </c>
      <c r="N28" s="95" t="s">
        <v>278</v>
      </c>
      <c r="O28" s="95" t="s">
        <v>278</v>
      </c>
      <c r="P28" s="95" t="s">
        <v>278</v>
      </c>
      <c r="Q28" s="95" t="s">
        <v>278</v>
      </c>
    </row>
    <row r="29" spans="1:17" ht="12.75" x14ac:dyDescent="0.15">
      <c r="A29" s="116" t="s">
        <v>314</v>
      </c>
      <c r="B29" s="117" t="s">
        <v>315</v>
      </c>
      <c r="C29" s="137" t="s">
        <v>316</v>
      </c>
      <c r="D29" s="170" t="s">
        <v>139</v>
      </c>
      <c r="E29" s="140">
        <f>Таблица1000!F28</f>
        <v>0</v>
      </c>
      <c r="F29" s="133"/>
      <c r="G29" s="172" t="s">
        <v>278</v>
      </c>
      <c r="H29" s="95" t="s">
        <v>278</v>
      </c>
      <c r="I29" s="95" t="s">
        <v>278</v>
      </c>
      <c r="J29" s="95" t="s">
        <v>278</v>
      </c>
      <c r="K29" s="95" t="s">
        <v>278</v>
      </c>
      <c r="L29" s="95" t="s">
        <v>278</v>
      </c>
      <c r="M29" s="95" t="s">
        <v>278</v>
      </c>
      <c r="N29" s="95" t="s">
        <v>278</v>
      </c>
      <c r="O29" s="95" t="s">
        <v>278</v>
      </c>
      <c r="P29" s="95" t="s">
        <v>278</v>
      </c>
      <c r="Q29" s="95" t="s">
        <v>278</v>
      </c>
    </row>
    <row r="30" spans="1:17" ht="12.75" x14ac:dyDescent="0.15">
      <c r="A30" s="121" t="s">
        <v>44</v>
      </c>
      <c r="B30" s="115" t="s">
        <v>45</v>
      </c>
      <c r="C30" s="137" t="s">
        <v>181</v>
      </c>
      <c r="D30" s="113" t="s">
        <v>140</v>
      </c>
      <c r="E30" s="140">
        <f>Таблица1000!F29</f>
        <v>0</v>
      </c>
      <c r="F30" s="133"/>
      <c r="G30" s="172" t="s">
        <v>278</v>
      </c>
      <c r="H30" s="95" t="s">
        <v>278</v>
      </c>
      <c r="I30" s="95" t="s">
        <v>278</v>
      </c>
      <c r="J30" s="95" t="s">
        <v>278</v>
      </c>
      <c r="K30" s="95" t="s">
        <v>278</v>
      </c>
      <c r="L30" s="95" t="s">
        <v>278</v>
      </c>
      <c r="M30" s="95" t="s">
        <v>278</v>
      </c>
      <c r="N30" s="95" t="s">
        <v>278</v>
      </c>
      <c r="O30" s="95" t="s">
        <v>278</v>
      </c>
      <c r="P30" s="95" t="s">
        <v>278</v>
      </c>
      <c r="Q30" s="95" t="s">
        <v>278</v>
      </c>
    </row>
    <row r="31" spans="1:17" ht="12.75" x14ac:dyDescent="0.15">
      <c r="A31" s="119" t="s">
        <v>46</v>
      </c>
      <c r="B31" s="120" t="s">
        <v>47</v>
      </c>
      <c r="C31" s="137" t="s">
        <v>182</v>
      </c>
      <c r="D31" s="113" t="s">
        <v>141</v>
      </c>
      <c r="E31" s="140">
        <f>Таблица1000!F30</f>
        <v>0</v>
      </c>
      <c r="F31" s="133"/>
      <c r="G31" s="172" t="s">
        <v>278</v>
      </c>
      <c r="H31" s="95" t="s">
        <v>278</v>
      </c>
      <c r="I31" s="95" t="s">
        <v>278</v>
      </c>
      <c r="J31" s="95" t="s">
        <v>278</v>
      </c>
      <c r="K31" s="95" t="s">
        <v>278</v>
      </c>
      <c r="L31" s="95" t="s">
        <v>278</v>
      </c>
      <c r="M31" s="95" t="s">
        <v>278</v>
      </c>
      <c r="N31" s="95" t="s">
        <v>278</v>
      </c>
      <c r="O31" s="95" t="s">
        <v>278</v>
      </c>
      <c r="P31" s="95" t="s">
        <v>278</v>
      </c>
      <c r="Q31" s="95" t="s">
        <v>278</v>
      </c>
    </row>
    <row r="32" spans="1:17" ht="31.5" x14ac:dyDescent="0.15">
      <c r="A32" s="171" t="s">
        <v>317</v>
      </c>
      <c r="B32" s="120" t="s">
        <v>318</v>
      </c>
      <c r="C32" s="137" t="s">
        <v>319</v>
      </c>
      <c r="D32" s="170" t="s">
        <v>142</v>
      </c>
      <c r="E32" s="140">
        <f>Таблица1000!F31</f>
        <v>0</v>
      </c>
      <c r="F32" s="133"/>
      <c r="G32" s="172" t="s">
        <v>504</v>
      </c>
      <c r="H32" s="95" t="s">
        <v>504</v>
      </c>
      <c r="I32" s="95" t="s">
        <v>504</v>
      </c>
      <c r="J32" s="95" t="s">
        <v>504</v>
      </c>
      <c r="K32" s="95" t="s">
        <v>504</v>
      </c>
      <c r="L32" s="95" t="s">
        <v>504</v>
      </c>
      <c r="M32" s="95" t="s">
        <v>504</v>
      </c>
      <c r="N32" s="95" t="s">
        <v>504</v>
      </c>
      <c r="O32" s="95" t="s">
        <v>504</v>
      </c>
      <c r="P32" s="95" t="s">
        <v>504</v>
      </c>
      <c r="Q32" s="95" t="s">
        <v>504</v>
      </c>
    </row>
    <row r="33" spans="1:22" ht="12.75" x14ac:dyDescent="0.15">
      <c r="A33" s="121" t="s">
        <v>48</v>
      </c>
      <c r="B33" s="115" t="s">
        <v>49</v>
      </c>
      <c r="C33" s="137" t="s">
        <v>183</v>
      </c>
      <c r="D33" s="113" t="s">
        <v>143</v>
      </c>
      <c r="E33" s="140">
        <f>Таблица1000!F32</f>
        <v>0</v>
      </c>
      <c r="F33" s="133"/>
      <c r="G33" s="172" t="s">
        <v>278</v>
      </c>
      <c r="H33" s="95" t="s">
        <v>278</v>
      </c>
      <c r="I33" s="95" t="s">
        <v>278</v>
      </c>
      <c r="J33" s="95" t="s">
        <v>278</v>
      </c>
      <c r="K33" s="95" t="s">
        <v>278</v>
      </c>
      <c r="L33" s="95" t="s">
        <v>278</v>
      </c>
      <c r="M33" s="95" t="s">
        <v>278</v>
      </c>
      <c r="N33" s="95" t="s">
        <v>278</v>
      </c>
      <c r="O33" s="95" t="s">
        <v>278</v>
      </c>
      <c r="P33" s="95" t="s">
        <v>278</v>
      </c>
      <c r="Q33" s="95" t="s">
        <v>278</v>
      </c>
    </row>
    <row r="34" spans="1:22" ht="12.75" x14ac:dyDescent="0.15">
      <c r="A34" s="126" t="s">
        <v>50</v>
      </c>
      <c r="B34" s="117" t="s">
        <v>51</v>
      </c>
      <c r="C34" s="137" t="s">
        <v>184</v>
      </c>
      <c r="D34" s="113" t="s">
        <v>144</v>
      </c>
      <c r="E34" s="140">
        <f>Таблица1000!F33</f>
        <v>0</v>
      </c>
      <c r="F34" s="133"/>
      <c r="G34" s="172" t="s">
        <v>278</v>
      </c>
      <c r="H34" s="95" t="s">
        <v>278</v>
      </c>
      <c r="I34" s="95" t="s">
        <v>278</v>
      </c>
      <c r="J34" s="95" t="s">
        <v>278</v>
      </c>
      <c r="K34" s="95" t="s">
        <v>278</v>
      </c>
      <c r="L34" s="95" t="s">
        <v>278</v>
      </c>
      <c r="M34" s="95" t="s">
        <v>278</v>
      </c>
      <c r="N34" s="95" t="s">
        <v>278</v>
      </c>
      <c r="O34" s="95" t="s">
        <v>278</v>
      </c>
      <c r="P34" s="95" t="s">
        <v>278</v>
      </c>
      <c r="Q34" s="95" t="s">
        <v>278</v>
      </c>
    </row>
    <row r="35" spans="1:22" ht="21" x14ac:dyDescent="0.15">
      <c r="A35" s="126" t="s">
        <v>505</v>
      </c>
      <c r="B35" s="117" t="s">
        <v>320</v>
      </c>
      <c r="C35" s="137" t="s">
        <v>321</v>
      </c>
      <c r="D35" s="170" t="s">
        <v>145</v>
      </c>
      <c r="E35" s="140">
        <f>Таблица1000!F34</f>
        <v>0</v>
      </c>
      <c r="F35" s="133"/>
      <c r="G35" s="172" t="s">
        <v>278</v>
      </c>
      <c r="H35" s="95" t="s">
        <v>278</v>
      </c>
      <c r="I35" s="95" t="s">
        <v>278</v>
      </c>
      <c r="J35" s="95" t="s">
        <v>278</v>
      </c>
      <c r="K35" s="95" t="s">
        <v>278</v>
      </c>
      <c r="L35" s="95" t="s">
        <v>278</v>
      </c>
      <c r="M35" s="95" t="s">
        <v>278</v>
      </c>
      <c r="N35" s="95" t="s">
        <v>278</v>
      </c>
      <c r="O35" s="95" t="s">
        <v>278</v>
      </c>
      <c r="P35" s="95" t="s">
        <v>278</v>
      </c>
      <c r="Q35" s="95" t="s">
        <v>278</v>
      </c>
    </row>
    <row r="36" spans="1:22" ht="12.75" x14ac:dyDescent="0.15">
      <c r="A36" s="121" t="s">
        <v>52</v>
      </c>
      <c r="B36" s="115" t="s">
        <v>53</v>
      </c>
      <c r="C36" s="137" t="s">
        <v>185</v>
      </c>
      <c r="D36" s="113" t="s">
        <v>146</v>
      </c>
      <c r="E36" s="140">
        <f>Таблица1000!F35</f>
        <v>0</v>
      </c>
      <c r="F36" s="133"/>
      <c r="G36" s="172" t="s">
        <v>278</v>
      </c>
      <c r="H36" s="95" t="s">
        <v>278</v>
      </c>
      <c r="I36" s="95" t="s">
        <v>278</v>
      </c>
      <c r="J36" s="95" t="s">
        <v>278</v>
      </c>
      <c r="K36" s="95" t="s">
        <v>278</v>
      </c>
      <c r="L36" s="95" t="s">
        <v>278</v>
      </c>
      <c r="M36" s="95" t="s">
        <v>278</v>
      </c>
      <c r="N36" s="95" t="s">
        <v>278</v>
      </c>
      <c r="O36" s="95" t="s">
        <v>278</v>
      </c>
      <c r="P36" s="95" t="s">
        <v>278</v>
      </c>
      <c r="Q36" s="95" t="s">
        <v>278</v>
      </c>
    </row>
    <row r="37" spans="1:22" ht="12.75" x14ac:dyDescent="0.15">
      <c r="A37" s="126" t="s">
        <v>54</v>
      </c>
      <c r="B37" s="117" t="s">
        <v>55</v>
      </c>
      <c r="C37" s="137" t="s">
        <v>186</v>
      </c>
      <c r="D37" s="113" t="s">
        <v>147</v>
      </c>
      <c r="E37" s="140">
        <f>Таблица1000!F36</f>
        <v>0</v>
      </c>
      <c r="F37" s="133"/>
      <c r="G37" s="172" t="s">
        <v>278</v>
      </c>
      <c r="H37" s="95" t="s">
        <v>278</v>
      </c>
      <c r="I37" s="95" t="s">
        <v>278</v>
      </c>
      <c r="J37" s="95" t="s">
        <v>278</v>
      </c>
      <c r="K37" s="95" t="s">
        <v>278</v>
      </c>
      <c r="L37" s="95" t="s">
        <v>278</v>
      </c>
      <c r="M37" s="95" t="s">
        <v>278</v>
      </c>
      <c r="N37" s="95" t="s">
        <v>278</v>
      </c>
      <c r="O37" s="95" t="s">
        <v>278</v>
      </c>
      <c r="P37" s="95" t="s">
        <v>278</v>
      </c>
      <c r="Q37" s="95" t="s">
        <v>278</v>
      </c>
    </row>
    <row r="38" spans="1:22" ht="31.5" x14ac:dyDescent="0.15">
      <c r="A38" s="126" t="s">
        <v>506</v>
      </c>
      <c r="B38" s="117" t="s">
        <v>323</v>
      </c>
      <c r="C38" s="137" t="s">
        <v>324</v>
      </c>
      <c r="D38" s="170" t="s">
        <v>148</v>
      </c>
      <c r="E38" s="140">
        <f>Таблица1000!F37</f>
        <v>0</v>
      </c>
      <c r="F38" s="133"/>
      <c r="G38" s="172" t="s">
        <v>278</v>
      </c>
      <c r="H38" s="95" t="s">
        <v>278</v>
      </c>
      <c r="I38" s="95" t="s">
        <v>278</v>
      </c>
      <c r="J38" s="95" t="s">
        <v>278</v>
      </c>
      <c r="K38" s="95" t="s">
        <v>278</v>
      </c>
      <c r="L38" s="95" t="s">
        <v>278</v>
      </c>
      <c r="M38" s="95" t="s">
        <v>278</v>
      </c>
      <c r="N38" s="95" t="s">
        <v>278</v>
      </c>
      <c r="O38" s="95" t="s">
        <v>278</v>
      </c>
      <c r="P38" s="95" t="s">
        <v>278</v>
      </c>
      <c r="Q38" s="95" t="s">
        <v>278</v>
      </c>
    </row>
    <row r="39" spans="1:22" ht="21" x14ac:dyDescent="0.15">
      <c r="A39" s="114" t="s">
        <v>56</v>
      </c>
      <c r="B39" s="115" t="s">
        <v>57</v>
      </c>
      <c r="C39" s="137" t="s">
        <v>187</v>
      </c>
      <c r="D39" s="113" t="s">
        <v>149</v>
      </c>
      <c r="E39" s="140">
        <f>Таблица1000!F38</f>
        <v>0</v>
      </c>
      <c r="F39" s="133"/>
      <c r="G39" s="172" t="s">
        <v>278</v>
      </c>
      <c r="H39" s="95" t="s">
        <v>278</v>
      </c>
      <c r="I39" s="95" t="s">
        <v>278</v>
      </c>
      <c r="J39" s="95" t="s">
        <v>278</v>
      </c>
      <c r="K39" s="95" t="s">
        <v>278</v>
      </c>
      <c r="L39" s="95" t="s">
        <v>278</v>
      </c>
      <c r="M39" s="95" t="s">
        <v>278</v>
      </c>
      <c r="N39" s="95" t="s">
        <v>278</v>
      </c>
      <c r="O39" s="95" t="s">
        <v>278</v>
      </c>
      <c r="P39" s="95" t="s">
        <v>278</v>
      </c>
      <c r="Q39" s="95" t="s">
        <v>278</v>
      </c>
    </row>
    <row r="40" spans="1:22" ht="12.75" x14ac:dyDescent="0.15">
      <c r="A40" s="123" t="s">
        <v>58</v>
      </c>
      <c r="B40" s="117" t="s">
        <v>59</v>
      </c>
      <c r="C40" s="137" t="s">
        <v>188</v>
      </c>
      <c r="D40" s="113" t="s">
        <v>150</v>
      </c>
      <c r="E40" s="140">
        <f>Таблица1000!F39</f>
        <v>0</v>
      </c>
      <c r="F40" s="133"/>
      <c r="G40" s="172" t="s">
        <v>278</v>
      </c>
      <c r="H40" s="95" t="s">
        <v>278</v>
      </c>
      <c r="I40" s="95" t="s">
        <v>278</v>
      </c>
      <c r="J40" s="95" t="s">
        <v>278</v>
      </c>
      <c r="K40" s="95" t="s">
        <v>278</v>
      </c>
      <c r="L40" s="95" t="s">
        <v>278</v>
      </c>
      <c r="M40" s="95" t="s">
        <v>278</v>
      </c>
      <c r="N40" s="95" t="s">
        <v>278</v>
      </c>
      <c r="O40" s="95" t="s">
        <v>278</v>
      </c>
      <c r="P40" s="95" t="s">
        <v>278</v>
      </c>
      <c r="Q40" s="95" t="s">
        <v>278</v>
      </c>
    </row>
    <row r="41" spans="1:22" ht="42" x14ac:dyDescent="0.15">
      <c r="A41" s="123" t="s">
        <v>507</v>
      </c>
      <c r="B41" s="117" t="s">
        <v>326</v>
      </c>
      <c r="C41" s="137" t="s">
        <v>327</v>
      </c>
      <c r="D41" s="170" t="s">
        <v>151</v>
      </c>
      <c r="E41" s="140">
        <f>Таблица1000!F40</f>
        <v>0</v>
      </c>
      <c r="F41" s="133"/>
      <c r="G41" s="172" t="s">
        <v>278</v>
      </c>
      <c r="H41" s="95" t="s">
        <v>278</v>
      </c>
      <c r="I41" s="95" t="s">
        <v>278</v>
      </c>
      <c r="J41" s="95" t="s">
        <v>278</v>
      </c>
      <c r="K41" s="95" t="s">
        <v>278</v>
      </c>
      <c r="L41" s="95" t="s">
        <v>278</v>
      </c>
      <c r="M41" s="95" t="s">
        <v>278</v>
      </c>
      <c r="N41" s="95" t="s">
        <v>278</v>
      </c>
      <c r="O41" s="95" t="s">
        <v>278</v>
      </c>
      <c r="P41" s="95" t="s">
        <v>278</v>
      </c>
      <c r="Q41" s="95" t="s">
        <v>278</v>
      </c>
    </row>
    <row r="42" spans="1:22" ht="12.75" x14ac:dyDescent="0.15">
      <c r="A42" s="114" t="s">
        <v>60</v>
      </c>
      <c r="B42" s="115" t="s">
        <v>61</v>
      </c>
      <c r="C42" s="137" t="s">
        <v>189</v>
      </c>
      <c r="D42" s="113" t="s">
        <v>152</v>
      </c>
      <c r="E42" s="140">
        <f>Таблица1000!F41</f>
        <v>0</v>
      </c>
      <c r="F42" s="133"/>
      <c r="G42" s="172" t="s">
        <v>278</v>
      </c>
      <c r="H42" s="95" t="s">
        <v>278</v>
      </c>
      <c r="I42" s="95" t="s">
        <v>278</v>
      </c>
      <c r="J42" s="95" t="s">
        <v>278</v>
      </c>
      <c r="K42" s="95" t="s">
        <v>278</v>
      </c>
      <c r="L42" s="95" t="s">
        <v>278</v>
      </c>
      <c r="M42" s="95" t="s">
        <v>278</v>
      </c>
      <c r="N42" s="95" t="s">
        <v>278</v>
      </c>
      <c r="O42" s="95" t="s">
        <v>278</v>
      </c>
      <c r="P42" s="95" t="s">
        <v>278</v>
      </c>
      <c r="Q42" s="95" t="s">
        <v>278</v>
      </c>
    </row>
    <row r="43" spans="1:22" ht="21" x14ac:dyDescent="0.15">
      <c r="A43" s="123" t="s">
        <v>62</v>
      </c>
      <c r="B43" s="117" t="s">
        <v>63</v>
      </c>
      <c r="C43" s="137" t="s">
        <v>190</v>
      </c>
      <c r="D43" s="113" t="s">
        <v>153</v>
      </c>
      <c r="E43" s="140">
        <f>Таблица1000!F42</f>
        <v>0</v>
      </c>
      <c r="F43" s="133"/>
      <c r="G43" s="172" t="s">
        <v>278</v>
      </c>
      <c r="H43" s="95" t="s">
        <v>278</v>
      </c>
      <c r="I43" s="95" t="s">
        <v>278</v>
      </c>
      <c r="J43" s="95" t="s">
        <v>278</v>
      </c>
      <c r="K43" s="95" t="s">
        <v>278</v>
      </c>
      <c r="L43" s="95" t="s">
        <v>278</v>
      </c>
      <c r="M43" s="95" t="s">
        <v>278</v>
      </c>
      <c r="N43" s="95" t="s">
        <v>278</v>
      </c>
      <c r="O43" s="95" t="s">
        <v>278</v>
      </c>
      <c r="P43" s="95" t="s">
        <v>278</v>
      </c>
      <c r="Q43" s="95" t="s">
        <v>278</v>
      </c>
      <c r="R43" s="131"/>
      <c r="S43" s="131"/>
      <c r="T43" s="131"/>
    </row>
    <row r="44" spans="1:22" ht="31.5" x14ac:dyDescent="0.15">
      <c r="A44" s="123" t="s">
        <v>508</v>
      </c>
      <c r="B44" s="117" t="s">
        <v>329</v>
      </c>
      <c r="C44" s="137" t="s">
        <v>330</v>
      </c>
      <c r="D44" s="170" t="s">
        <v>154</v>
      </c>
      <c r="E44" s="140">
        <f>Таблица1000!F43</f>
        <v>0</v>
      </c>
      <c r="F44" s="133"/>
      <c r="G44" s="172" t="s">
        <v>278</v>
      </c>
      <c r="H44" s="95" t="s">
        <v>278</v>
      </c>
      <c r="I44" s="95" t="s">
        <v>278</v>
      </c>
      <c r="J44" s="95" t="s">
        <v>278</v>
      </c>
      <c r="K44" s="95" t="s">
        <v>278</v>
      </c>
      <c r="L44" s="95" t="s">
        <v>278</v>
      </c>
      <c r="M44" s="95" t="s">
        <v>278</v>
      </c>
      <c r="N44" s="95" t="s">
        <v>278</v>
      </c>
      <c r="O44" s="95" t="s">
        <v>278</v>
      </c>
      <c r="P44" s="95" t="s">
        <v>278</v>
      </c>
      <c r="Q44" s="95" t="s">
        <v>278</v>
      </c>
      <c r="R44" s="131"/>
      <c r="S44" s="131"/>
      <c r="T44" s="131"/>
    </row>
    <row r="45" spans="1:22" ht="21" x14ac:dyDescent="0.15">
      <c r="A45" s="127" t="s">
        <v>64</v>
      </c>
      <c r="B45" s="115" t="s">
        <v>65</v>
      </c>
      <c r="C45" s="137" t="s">
        <v>191</v>
      </c>
      <c r="D45" s="113" t="s">
        <v>155</v>
      </c>
      <c r="E45" s="140">
        <f>Таблица1000!F44</f>
        <v>0</v>
      </c>
      <c r="F45" s="133"/>
      <c r="G45" s="172" t="s">
        <v>278</v>
      </c>
      <c r="H45" s="95" t="s">
        <v>278</v>
      </c>
      <c r="I45" s="95" t="s">
        <v>278</v>
      </c>
      <c r="J45" s="95" t="s">
        <v>278</v>
      </c>
      <c r="K45" s="95" t="s">
        <v>278</v>
      </c>
      <c r="L45" s="95" t="s">
        <v>278</v>
      </c>
      <c r="M45" s="95" t="s">
        <v>278</v>
      </c>
      <c r="N45" s="95" t="s">
        <v>278</v>
      </c>
      <c r="O45" s="95" t="s">
        <v>278</v>
      </c>
      <c r="P45" s="95" t="s">
        <v>278</v>
      </c>
      <c r="Q45" s="95" t="s">
        <v>278</v>
      </c>
      <c r="R45" s="131"/>
      <c r="S45" s="131"/>
      <c r="T45" s="131"/>
      <c r="U45" s="131"/>
    </row>
    <row r="46" spans="1:22" ht="21" x14ac:dyDescent="0.15">
      <c r="A46" s="123" t="s">
        <v>66</v>
      </c>
      <c r="B46" s="117" t="s">
        <v>67</v>
      </c>
      <c r="C46" s="137" t="s">
        <v>192</v>
      </c>
      <c r="D46" s="113" t="s">
        <v>156</v>
      </c>
      <c r="E46" s="140">
        <f>Таблица1000!F45</f>
        <v>0</v>
      </c>
      <c r="F46" s="133"/>
      <c r="G46" s="172" t="s">
        <v>278</v>
      </c>
      <c r="H46" s="95" t="s">
        <v>278</v>
      </c>
      <c r="I46" s="95" t="s">
        <v>278</v>
      </c>
      <c r="J46" s="95" t="s">
        <v>278</v>
      </c>
      <c r="K46" s="95" t="s">
        <v>278</v>
      </c>
      <c r="L46" s="95" t="s">
        <v>278</v>
      </c>
      <c r="M46" s="95" t="s">
        <v>278</v>
      </c>
      <c r="N46" s="95" t="s">
        <v>278</v>
      </c>
      <c r="O46" s="95" t="s">
        <v>278</v>
      </c>
      <c r="P46" s="95" t="s">
        <v>278</v>
      </c>
      <c r="Q46" s="95" t="s">
        <v>278</v>
      </c>
      <c r="R46" s="131"/>
      <c r="S46" s="131"/>
      <c r="T46" s="131"/>
      <c r="U46" s="131"/>
    </row>
    <row r="47" spans="1:22" ht="42" x14ac:dyDescent="0.15">
      <c r="A47" s="123" t="s">
        <v>332</v>
      </c>
      <c r="B47" s="117" t="s">
        <v>333</v>
      </c>
      <c r="C47" s="137" t="s">
        <v>334</v>
      </c>
      <c r="D47" s="170" t="s">
        <v>155</v>
      </c>
      <c r="E47" s="140">
        <f>Таблица1000!F46</f>
        <v>0</v>
      </c>
      <c r="F47" s="133"/>
      <c r="G47" s="172" t="s">
        <v>278</v>
      </c>
      <c r="H47" s="95" t="s">
        <v>278</v>
      </c>
      <c r="I47" s="95" t="s">
        <v>278</v>
      </c>
      <c r="J47" s="95" t="s">
        <v>278</v>
      </c>
      <c r="K47" s="95" t="s">
        <v>278</v>
      </c>
      <c r="L47" s="95" t="s">
        <v>278</v>
      </c>
      <c r="M47" s="95" t="s">
        <v>278</v>
      </c>
      <c r="N47" s="95" t="s">
        <v>278</v>
      </c>
      <c r="O47" s="95" t="s">
        <v>278</v>
      </c>
      <c r="P47" s="95" t="s">
        <v>278</v>
      </c>
      <c r="Q47" s="95" t="s">
        <v>278</v>
      </c>
      <c r="R47" s="131"/>
      <c r="S47" s="131"/>
      <c r="T47" s="131"/>
      <c r="U47" s="131"/>
    </row>
    <row r="48" spans="1:22" ht="21" x14ac:dyDescent="0.15">
      <c r="A48" s="114" t="s">
        <v>68</v>
      </c>
      <c r="B48" s="128" t="s">
        <v>69</v>
      </c>
      <c r="C48" s="137" t="s">
        <v>193</v>
      </c>
      <c r="D48" s="113" t="s">
        <v>158</v>
      </c>
      <c r="E48" s="140">
        <f>Таблица1000!F47</f>
        <v>0</v>
      </c>
      <c r="F48" s="133"/>
      <c r="G48" s="172" t="s">
        <v>278</v>
      </c>
      <c r="H48" s="95" t="s">
        <v>278</v>
      </c>
      <c r="I48" s="95" t="s">
        <v>278</v>
      </c>
      <c r="J48" s="95" t="s">
        <v>278</v>
      </c>
      <c r="K48" s="95" t="s">
        <v>278</v>
      </c>
      <c r="L48" s="95" t="s">
        <v>278</v>
      </c>
      <c r="M48" s="95" t="s">
        <v>278</v>
      </c>
      <c r="N48" s="95" t="s">
        <v>278</v>
      </c>
      <c r="O48" s="95" t="s">
        <v>278</v>
      </c>
      <c r="P48" s="95" t="s">
        <v>278</v>
      </c>
      <c r="Q48" s="95" t="s">
        <v>278</v>
      </c>
      <c r="R48" s="132"/>
      <c r="S48" s="132"/>
      <c r="T48" s="132"/>
      <c r="U48" s="132"/>
      <c r="V48" s="132"/>
    </row>
    <row r="49" spans="1:21" ht="21" x14ac:dyDescent="0.15">
      <c r="A49" s="114" t="s">
        <v>70</v>
      </c>
      <c r="B49" s="128" t="s">
        <v>71</v>
      </c>
      <c r="C49" s="137" t="s">
        <v>194</v>
      </c>
      <c r="D49" s="113" t="s">
        <v>159</v>
      </c>
      <c r="E49" s="140">
        <f>Таблица1000!F48</f>
        <v>0</v>
      </c>
      <c r="F49" s="133"/>
      <c r="G49" s="172" t="s">
        <v>278</v>
      </c>
      <c r="H49" s="95" t="s">
        <v>278</v>
      </c>
      <c r="I49" s="95" t="s">
        <v>278</v>
      </c>
      <c r="J49" s="95" t="s">
        <v>278</v>
      </c>
      <c r="K49" s="95" t="s">
        <v>278</v>
      </c>
      <c r="L49" s="95" t="s">
        <v>278</v>
      </c>
      <c r="M49" s="95" t="s">
        <v>278</v>
      </c>
      <c r="N49" s="95" t="s">
        <v>278</v>
      </c>
      <c r="O49" s="95" t="s">
        <v>278</v>
      </c>
      <c r="P49" s="95" t="s">
        <v>278</v>
      </c>
      <c r="Q49" s="95" t="s">
        <v>278</v>
      </c>
      <c r="R49" s="131"/>
      <c r="S49" s="131"/>
      <c r="T49" s="131"/>
      <c r="U49" s="131"/>
    </row>
    <row r="50" spans="1:21" ht="27.75" customHeight="1" x14ac:dyDescent="0.15">
      <c r="A50" s="114" t="s">
        <v>336</v>
      </c>
      <c r="B50" s="128" t="s">
        <v>72</v>
      </c>
      <c r="C50" s="137" t="s">
        <v>195</v>
      </c>
      <c r="D50" s="113" t="s">
        <v>160</v>
      </c>
      <c r="E50" s="140">
        <f>Таблица1000!F49</f>
        <v>0</v>
      </c>
      <c r="F50" s="133"/>
      <c r="G50" s="172" t="s">
        <v>278</v>
      </c>
      <c r="H50" s="95" t="s">
        <v>278</v>
      </c>
      <c r="I50" s="95" t="s">
        <v>278</v>
      </c>
      <c r="J50" s="95" t="s">
        <v>278</v>
      </c>
      <c r="K50" s="95" t="s">
        <v>278</v>
      </c>
      <c r="L50" s="95" t="s">
        <v>278</v>
      </c>
      <c r="M50" s="95" t="s">
        <v>278</v>
      </c>
      <c r="N50" s="95" t="s">
        <v>278</v>
      </c>
      <c r="O50" s="95" t="s">
        <v>278</v>
      </c>
      <c r="P50" s="95" t="s">
        <v>278</v>
      </c>
      <c r="Q50" s="95" t="s">
        <v>278</v>
      </c>
      <c r="R50" s="131"/>
      <c r="S50" s="131"/>
      <c r="T50" s="131"/>
      <c r="U50" s="131"/>
    </row>
    <row r="51" spans="1:21" ht="12.75" x14ac:dyDescent="0.15">
      <c r="A51" s="114" t="s">
        <v>337</v>
      </c>
      <c r="B51" s="128" t="s">
        <v>338</v>
      </c>
      <c r="C51" s="137" t="s">
        <v>339</v>
      </c>
      <c r="D51" s="170" t="s">
        <v>368</v>
      </c>
      <c r="E51" s="140">
        <f>Таблица1000!F50</f>
        <v>0</v>
      </c>
      <c r="F51" s="133"/>
      <c r="G51" s="172" t="s">
        <v>278</v>
      </c>
      <c r="H51" s="95" t="s">
        <v>278</v>
      </c>
      <c r="I51" s="95" t="s">
        <v>278</v>
      </c>
      <c r="J51" s="95" t="s">
        <v>278</v>
      </c>
      <c r="K51" s="95" t="s">
        <v>278</v>
      </c>
      <c r="L51" s="95" t="s">
        <v>278</v>
      </c>
      <c r="M51" s="95" t="s">
        <v>278</v>
      </c>
      <c r="N51" s="95" t="s">
        <v>278</v>
      </c>
      <c r="O51" s="95" t="s">
        <v>278</v>
      </c>
      <c r="P51" s="95" t="s">
        <v>278</v>
      </c>
      <c r="Q51" s="95" t="s">
        <v>278</v>
      </c>
      <c r="R51" s="131"/>
      <c r="S51" s="131"/>
      <c r="T51" s="131"/>
      <c r="U51" s="131"/>
    </row>
    <row r="52" spans="1:21" ht="12.75" x14ac:dyDescent="0.15">
      <c r="A52" s="114" t="s">
        <v>340</v>
      </c>
      <c r="B52" s="128" t="s">
        <v>341</v>
      </c>
      <c r="C52" s="137" t="s">
        <v>342</v>
      </c>
      <c r="D52" s="170" t="s">
        <v>162</v>
      </c>
      <c r="E52" s="140">
        <f>Таблица1000!F51</f>
        <v>0</v>
      </c>
      <c r="F52" s="133"/>
      <c r="G52" s="172" t="s">
        <v>278</v>
      </c>
      <c r="H52" s="95" t="s">
        <v>278</v>
      </c>
      <c r="I52" s="95" t="s">
        <v>278</v>
      </c>
      <c r="J52" s="95" t="s">
        <v>278</v>
      </c>
      <c r="K52" s="95" t="s">
        <v>278</v>
      </c>
      <c r="L52" s="95" t="s">
        <v>278</v>
      </c>
      <c r="M52" s="95" t="s">
        <v>278</v>
      </c>
      <c r="N52" s="95" t="s">
        <v>278</v>
      </c>
      <c r="O52" s="95" t="s">
        <v>278</v>
      </c>
      <c r="P52" s="95" t="s">
        <v>278</v>
      </c>
      <c r="Q52" s="95" t="s">
        <v>278</v>
      </c>
      <c r="R52" s="131"/>
      <c r="S52" s="131"/>
      <c r="T52" s="131"/>
      <c r="U52" s="131"/>
    </row>
    <row r="53" spans="1:21" x14ac:dyDescent="0.15">
      <c r="A53" s="114" t="s">
        <v>73</v>
      </c>
      <c r="B53" s="128" t="s">
        <v>74</v>
      </c>
      <c r="C53" s="137" t="s">
        <v>196</v>
      </c>
      <c r="D53" s="113" t="s">
        <v>163</v>
      </c>
      <c r="E53" s="140">
        <f>Таблица1000!F52</f>
        <v>0</v>
      </c>
      <c r="F53" s="133"/>
      <c r="G53" s="169" t="s">
        <v>278</v>
      </c>
      <c r="H53" s="95" t="s">
        <v>278</v>
      </c>
      <c r="I53" s="95" t="s">
        <v>278</v>
      </c>
      <c r="J53" s="95" t="s">
        <v>278</v>
      </c>
      <c r="K53" s="95" t="s">
        <v>278</v>
      </c>
      <c r="L53" s="95" t="s">
        <v>278</v>
      </c>
      <c r="M53" s="95" t="s">
        <v>278</v>
      </c>
      <c r="N53" s="95" t="s">
        <v>278</v>
      </c>
      <c r="O53" s="95" t="s">
        <v>278</v>
      </c>
      <c r="P53" s="95" t="s">
        <v>278</v>
      </c>
      <c r="Q53" s="95" t="s">
        <v>278</v>
      </c>
      <c r="R53" s="131"/>
      <c r="S53" s="131"/>
      <c r="T53" s="131"/>
      <c r="U53" s="131"/>
    </row>
    <row r="54" spans="1:21" ht="31.5" x14ac:dyDescent="0.15">
      <c r="A54" s="114" t="s">
        <v>75</v>
      </c>
      <c r="B54" s="128" t="s">
        <v>76</v>
      </c>
      <c r="C54" s="137" t="s">
        <v>197</v>
      </c>
      <c r="D54" s="113" t="s">
        <v>164</v>
      </c>
      <c r="E54" s="140">
        <f>Таблица1000!F53</f>
        <v>0</v>
      </c>
      <c r="F54" s="133"/>
      <c r="G54" s="169" t="s">
        <v>278</v>
      </c>
      <c r="H54" s="95" t="s">
        <v>278</v>
      </c>
      <c r="I54" s="95" t="s">
        <v>278</v>
      </c>
      <c r="J54" s="95" t="s">
        <v>278</v>
      </c>
      <c r="K54" s="95" t="s">
        <v>278</v>
      </c>
      <c r="L54" s="95" t="s">
        <v>278</v>
      </c>
      <c r="M54" s="95" t="s">
        <v>278</v>
      </c>
      <c r="N54" s="95" t="s">
        <v>278</v>
      </c>
      <c r="O54" s="95" t="s">
        <v>278</v>
      </c>
      <c r="P54" s="95" t="s">
        <v>278</v>
      </c>
      <c r="Q54" s="95" t="s">
        <v>278</v>
      </c>
      <c r="R54" s="131"/>
      <c r="S54" s="131"/>
      <c r="T54" s="131"/>
      <c r="U54" s="131"/>
    </row>
    <row r="55" spans="1:21" ht="42" x14ac:dyDescent="0.15">
      <c r="A55" s="114" t="s">
        <v>509</v>
      </c>
      <c r="B55" s="128" t="s">
        <v>345</v>
      </c>
      <c r="C55" s="137" t="s">
        <v>346</v>
      </c>
      <c r="D55" s="170" t="s">
        <v>347</v>
      </c>
      <c r="E55" s="140">
        <f>Таблица1000!F54</f>
        <v>0</v>
      </c>
      <c r="F55" s="133"/>
      <c r="G55" s="169" t="s">
        <v>278</v>
      </c>
      <c r="H55" s="95" t="s">
        <v>278</v>
      </c>
      <c r="I55" s="95" t="s">
        <v>278</v>
      </c>
      <c r="J55" s="95" t="s">
        <v>278</v>
      </c>
      <c r="K55" s="95" t="s">
        <v>278</v>
      </c>
      <c r="L55" s="95" t="s">
        <v>278</v>
      </c>
      <c r="M55" s="95" t="s">
        <v>278</v>
      </c>
      <c r="N55" s="95" t="s">
        <v>278</v>
      </c>
      <c r="O55" s="95" t="s">
        <v>278</v>
      </c>
      <c r="P55" s="95" t="s">
        <v>278</v>
      </c>
      <c r="Q55" s="95" t="s">
        <v>278</v>
      </c>
      <c r="R55" s="131"/>
      <c r="S55" s="131"/>
      <c r="T55" s="131"/>
      <c r="U55" s="131"/>
    </row>
    <row r="56" spans="1:21" x14ac:dyDescent="0.15">
      <c r="A56" s="123" t="s">
        <v>77</v>
      </c>
      <c r="B56" s="129" t="s">
        <v>78</v>
      </c>
      <c r="C56" s="137" t="s">
        <v>198</v>
      </c>
      <c r="D56" s="170" t="s">
        <v>348</v>
      </c>
      <c r="E56" s="140">
        <f>Таблица1000!F55</f>
        <v>0</v>
      </c>
      <c r="F56" s="133"/>
      <c r="G56" s="169" t="s">
        <v>278</v>
      </c>
      <c r="H56" s="95" t="s">
        <v>278</v>
      </c>
      <c r="I56" s="95" t="s">
        <v>278</v>
      </c>
      <c r="J56" s="95" t="s">
        <v>278</v>
      </c>
      <c r="K56" s="95" t="s">
        <v>278</v>
      </c>
      <c r="L56" s="95" t="s">
        <v>278</v>
      </c>
      <c r="M56" s="95" t="s">
        <v>278</v>
      </c>
      <c r="N56" s="95" t="s">
        <v>278</v>
      </c>
      <c r="O56" s="95" t="s">
        <v>278</v>
      </c>
      <c r="P56" s="95" t="s">
        <v>278</v>
      </c>
      <c r="Q56" s="95" t="s">
        <v>278</v>
      </c>
    </row>
    <row r="57" spans="1:21" x14ac:dyDescent="0.15">
      <c r="A57" s="123" t="s">
        <v>349</v>
      </c>
      <c r="B57" s="129" t="s">
        <v>350</v>
      </c>
      <c r="C57" s="137" t="s">
        <v>351</v>
      </c>
      <c r="D57" s="170" t="s">
        <v>352</v>
      </c>
      <c r="E57" s="140">
        <f>Таблица1000!F56</f>
        <v>0</v>
      </c>
      <c r="F57" s="133"/>
      <c r="G57" s="169" t="s">
        <v>278</v>
      </c>
      <c r="H57" s="95" t="s">
        <v>278</v>
      </c>
      <c r="I57" s="95" t="s">
        <v>278</v>
      </c>
      <c r="J57" s="95" t="s">
        <v>278</v>
      </c>
      <c r="K57" s="95" t="s">
        <v>278</v>
      </c>
      <c r="L57" s="95" t="s">
        <v>278</v>
      </c>
      <c r="M57" s="95" t="s">
        <v>278</v>
      </c>
      <c r="N57" s="95" t="s">
        <v>278</v>
      </c>
      <c r="O57" s="95" t="s">
        <v>278</v>
      </c>
      <c r="P57" s="95" t="s">
        <v>278</v>
      </c>
      <c r="Q57" s="95" t="s">
        <v>278</v>
      </c>
    </row>
    <row r="58" spans="1:21" x14ac:dyDescent="0.15">
      <c r="A58" s="123" t="s">
        <v>353</v>
      </c>
      <c r="B58" s="129" t="s">
        <v>354</v>
      </c>
      <c r="C58" s="137" t="s">
        <v>355</v>
      </c>
      <c r="D58" s="170" t="s">
        <v>356</v>
      </c>
      <c r="E58" s="140">
        <f>Таблица1000!F57</f>
        <v>0</v>
      </c>
      <c r="F58" s="133"/>
      <c r="G58" s="169" t="s">
        <v>278</v>
      </c>
      <c r="H58" s="95" t="s">
        <v>278</v>
      </c>
      <c r="I58" s="95" t="s">
        <v>278</v>
      </c>
      <c r="J58" s="95" t="s">
        <v>278</v>
      </c>
      <c r="K58" s="95" t="s">
        <v>278</v>
      </c>
      <c r="L58" s="95" t="s">
        <v>278</v>
      </c>
      <c r="M58" s="95" t="s">
        <v>278</v>
      </c>
      <c r="N58" s="95" t="s">
        <v>278</v>
      </c>
      <c r="O58" s="95" t="s">
        <v>278</v>
      </c>
      <c r="P58" s="95" t="s">
        <v>278</v>
      </c>
      <c r="Q58" s="95" t="s">
        <v>278</v>
      </c>
    </row>
    <row r="59" spans="1:21" ht="31.5" x14ac:dyDescent="0.15">
      <c r="A59" s="123" t="s">
        <v>357</v>
      </c>
      <c r="B59" s="129" t="s">
        <v>358</v>
      </c>
      <c r="C59" s="137" t="s">
        <v>359</v>
      </c>
      <c r="D59" s="170" t="s">
        <v>360</v>
      </c>
      <c r="E59" s="140">
        <f>Таблица1000!F58</f>
        <v>0</v>
      </c>
      <c r="F59" s="133"/>
      <c r="G59" s="169" t="s">
        <v>278</v>
      </c>
      <c r="H59" s="95" t="s">
        <v>278</v>
      </c>
      <c r="I59" s="95" t="s">
        <v>278</v>
      </c>
      <c r="J59" s="95" t="s">
        <v>278</v>
      </c>
      <c r="K59" s="95" t="s">
        <v>278</v>
      </c>
      <c r="L59" s="95" t="s">
        <v>278</v>
      </c>
      <c r="M59" s="95" t="s">
        <v>278</v>
      </c>
      <c r="N59" s="95" t="s">
        <v>278</v>
      </c>
      <c r="O59" s="95" t="s">
        <v>278</v>
      </c>
      <c r="P59" s="95" t="s">
        <v>278</v>
      </c>
      <c r="Q59" s="95" t="s">
        <v>278</v>
      </c>
    </row>
    <row r="60" spans="1:21" x14ac:dyDescent="0.15">
      <c r="A60" s="123" t="s">
        <v>361</v>
      </c>
      <c r="B60" s="129" t="s">
        <v>362</v>
      </c>
      <c r="C60" s="137" t="s">
        <v>363</v>
      </c>
      <c r="D60" s="170" t="s">
        <v>364</v>
      </c>
      <c r="E60" s="140">
        <f>Таблица1000!F59</f>
        <v>0</v>
      </c>
      <c r="F60" s="133"/>
      <c r="G60" s="169" t="s">
        <v>278</v>
      </c>
      <c r="H60" s="95" t="s">
        <v>278</v>
      </c>
      <c r="I60" s="95" t="s">
        <v>278</v>
      </c>
      <c r="J60" s="95" t="s">
        <v>278</v>
      </c>
      <c r="K60" s="95" t="s">
        <v>278</v>
      </c>
      <c r="L60" s="95" t="s">
        <v>278</v>
      </c>
      <c r="M60" s="95" t="s">
        <v>278</v>
      </c>
      <c r="N60" s="95" t="s">
        <v>278</v>
      </c>
      <c r="O60" s="95" t="s">
        <v>278</v>
      </c>
      <c r="P60" s="95" t="s">
        <v>278</v>
      </c>
      <c r="Q60" s="95" t="s">
        <v>278</v>
      </c>
    </row>
    <row r="61" spans="1:21" ht="42" x14ac:dyDescent="0.15">
      <c r="A61" s="123" t="s">
        <v>365</v>
      </c>
      <c r="B61" s="129" t="s">
        <v>366</v>
      </c>
      <c r="C61" s="137" t="s">
        <v>367</v>
      </c>
      <c r="D61" s="170" t="s">
        <v>368</v>
      </c>
      <c r="E61" s="140">
        <f>Таблица1000!F60</f>
        <v>0</v>
      </c>
      <c r="F61" s="133"/>
      <c r="G61" s="169" t="s">
        <v>278</v>
      </c>
      <c r="H61" s="95" t="s">
        <v>278</v>
      </c>
      <c r="I61" s="95" t="s">
        <v>278</v>
      </c>
      <c r="J61" s="95" t="s">
        <v>278</v>
      </c>
      <c r="K61" s="95" t="s">
        <v>278</v>
      </c>
      <c r="L61" s="95" t="s">
        <v>278</v>
      </c>
      <c r="M61" s="95" t="s">
        <v>278</v>
      </c>
      <c r="N61" s="95" t="s">
        <v>278</v>
      </c>
      <c r="O61" s="95" t="s">
        <v>278</v>
      </c>
      <c r="P61" s="95" t="s">
        <v>278</v>
      </c>
      <c r="Q61" s="95" t="s">
        <v>278</v>
      </c>
    </row>
    <row r="62" spans="1:21" x14ac:dyDescent="0.15">
      <c r="A62" s="123" t="s">
        <v>369</v>
      </c>
      <c r="B62" s="129" t="s">
        <v>370</v>
      </c>
      <c r="C62" s="137" t="s">
        <v>371</v>
      </c>
      <c r="D62" s="170" t="s">
        <v>372</v>
      </c>
      <c r="E62" s="140">
        <f>Таблица1000!F61</f>
        <v>0</v>
      </c>
      <c r="F62" s="133"/>
      <c r="G62" s="169" t="s">
        <v>278</v>
      </c>
      <c r="H62" s="95" t="s">
        <v>278</v>
      </c>
      <c r="I62" s="95" t="s">
        <v>278</v>
      </c>
      <c r="J62" s="95" t="s">
        <v>278</v>
      </c>
      <c r="K62" s="95" t="s">
        <v>278</v>
      </c>
      <c r="L62" s="95" t="s">
        <v>278</v>
      </c>
      <c r="M62" s="95" t="s">
        <v>278</v>
      </c>
      <c r="N62" s="95" t="s">
        <v>278</v>
      </c>
      <c r="O62" s="95" t="s">
        <v>278</v>
      </c>
      <c r="P62" s="95" t="s">
        <v>278</v>
      </c>
      <c r="Q62" s="95" t="s">
        <v>278</v>
      </c>
    </row>
    <row r="63" spans="1:21" ht="42" x14ac:dyDescent="0.15">
      <c r="A63" s="123" t="s">
        <v>373</v>
      </c>
      <c r="B63" s="129" t="s">
        <v>374</v>
      </c>
      <c r="C63" s="137" t="s">
        <v>375</v>
      </c>
      <c r="D63" s="170" t="s">
        <v>376</v>
      </c>
      <c r="E63" s="140">
        <f>Таблица1000!F62</f>
        <v>0</v>
      </c>
      <c r="F63" s="133"/>
      <c r="G63" s="169" t="s">
        <v>278</v>
      </c>
      <c r="H63" s="95" t="s">
        <v>278</v>
      </c>
      <c r="I63" s="95" t="s">
        <v>278</v>
      </c>
      <c r="J63" s="95" t="s">
        <v>278</v>
      </c>
      <c r="K63" s="95" t="s">
        <v>278</v>
      </c>
      <c r="L63" s="95" t="s">
        <v>278</v>
      </c>
      <c r="M63" s="95" t="s">
        <v>278</v>
      </c>
      <c r="N63" s="95" t="s">
        <v>278</v>
      </c>
      <c r="O63" s="95" t="s">
        <v>278</v>
      </c>
      <c r="P63" s="95" t="s">
        <v>278</v>
      </c>
      <c r="Q63" s="95" t="s">
        <v>278</v>
      </c>
    </row>
    <row r="64" spans="1:21" ht="31.5" x14ac:dyDescent="0.15">
      <c r="A64" s="123" t="s">
        <v>377</v>
      </c>
      <c r="B64" s="129" t="s">
        <v>378</v>
      </c>
      <c r="C64" s="137" t="s">
        <v>379</v>
      </c>
      <c r="D64" s="170" t="s">
        <v>380</v>
      </c>
      <c r="E64" s="140">
        <f>Таблица1000!F63</f>
        <v>0</v>
      </c>
      <c r="F64" s="133"/>
      <c r="G64" s="169" t="s">
        <v>278</v>
      </c>
      <c r="H64" s="95" t="s">
        <v>278</v>
      </c>
      <c r="I64" s="95" t="s">
        <v>278</v>
      </c>
      <c r="J64" s="95" t="s">
        <v>278</v>
      </c>
      <c r="K64" s="95" t="s">
        <v>278</v>
      </c>
      <c r="L64" s="95" t="s">
        <v>278</v>
      </c>
      <c r="M64" s="95" t="s">
        <v>278</v>
      </c>
      <c r="N64" s="95" t="s">
        <v>278</v>
      </c>
      <c r="O64" s="95" t="s">
        <v>278</v>
      </c>
      <c r="P64" s="95" t="s">
        <v>278</v>
      </c>
      <c r="Q64" s="95" t="s">
        <v>278</v>
      </c>
    </row>
    <row r="65" spans="1:17" ht="31.5" x14ac:dyDescent="0.15">
      <c r="A65" s="123" t="s">
        <v>381</v>
      </c>
      <c r="B65" s="129" t="s">
        <v>382</v>
      </c>
      <c r="C65" s="137" t="s">
        <v>383</v>
      </c>
      <c r="D65" s="170" t="s">
        <v>384</v>
      </c>
      <c r="E65" s="140">
        <f>Таблица1000!F64</f>
        <v>0</v>
      </c>
      <c r="F65" s="133"/>
      <c r="G65" s="169" t="s">
        <v>278</v>
      </c>
      <c r="H65" s="95" t="s">
        <v>278</v>
      </c>
      <c r="I65" s="95" t="s">
        <v>278</v>
      </c>
      <c r="J65" s="95" t="s">
        <v>278</v>
      </c>
      <c r="K65" s="95" t="s">
        <v>278</v>
      </c>
      <c r="L65" s="95" t="s">
        <v>278</v>
      </c>
      <c r="M65" s="95" t="s">
        <v>278</v>
      </c>
      <c r="N65" s="95" t="s">
        <v>278</v>
      </c>
      <c r="O65" s="95" t="s">
        <v>278</v>
      </c>
      <c r="P65" s="95" t="s">
        <v>278</v>
      </c>
      <c r="Q65" s="95" t="s">
        <v>278</v>
      </c>
    </row>
    <row r="66" spans="1:17" x14ac:dyDescent="0.15">
      <c r="A66" s="123" t="s">
        <v>385</v>
      </c>
      <c r="B66" s="129" t="s">
        <v>386</v>
      </c>
      <c r="C66" s="137" t="s">
        <v>387</v>
      </c>
      <c r="D66" s="170" t="s">
        <v>388</v>
      </c>
      <c r="E66" s="140">
        <f>Таблица1000!F65</f>
        <v>0</v>
      </c>
      <c r="F66" s="133"/>
      <c r="G66" s="169" t="s">
        <v>278</v>
      </c>
      <c r="H66" s="95" t="s">
        <v>278</v>
      </c>
      <c r="I66" s="95" t="s">
        <v>278</v>
      </c>
      <c r="J66" s="95" t="s">
        <v>278</v>
      </c>
      <c r="K66" s="95" t="s">
        <v>278</v>
      </c>
      <c r="L66" s="95" t="s">
        <v>278</v>
      </c>
      <c r="M66" s="95" t="s">
        <v>278</v>
      </c>
      <c r="N66" s="95" t="s">
        <v>278</v>
      </c>
      <c r="O66" s="95" t="s">
        <v>278</v>
      </c>
      <c r="P66" s="95" t="s">
        <v>278</v>
      </c>
      <c r="Q66" s="95" t="s">
        <v>278</v>
      </c>
    </row>
    <row r="67" spans="1:17" ht="63" x14ac:dyDescent="0.15">
      <c r="A67" s="123" t="s">
        <v>389</v>
      </c>
      <c r="B67" s="129" t="s">
        <v>390</v>
      </c>
      <c r="C67" s="137" t="s">
        <v>391</v>
      </c>
      <c r="D67" s="170" t="s">
        <v>392</v>
      </c>
      <c r="E67" s="140">
        <f>Таблица1000!F66</f>
        <v>0</v>
      </c>
      <c r="F67" s="133"/>
      <c r="G67" s="169" t="s">
        <v>278</v>
      </c>
      <c r="H67" s="95" t="s">
        <v>278</v>
      </c>
      <c r="I67" s="95" t="s">
        <v>278</v>
      </c>
      <c r="J67" s="95" t="s">
        <v>278</v>
      </c>
      <c r="K67" s="95" t="s">
        <v>278</v>
      </c>
      <c r="L67" s="95" t="s">
        <v>278</v>
      </c>
      <c r="M67" s="95" t="s">
        <v>278</v>
      </c>
      <c r="N67" s="95" t="s">
        <v>278</v>
      </c>
      <c r="O67" s="95" t="s">
        <v>278</v>
      </c>
      <c r="P67" s="95" t="s">
        <v>278</v>
      </c>
      <c r="Q67" s="95" t="s">
        <v>278</v>
      </c>
    </row>
    <row r="68" spans="1:17" x14ac:dyDescent="0.15">
      <c r="A68" s="123" t="s">
        <v>393</v>
      </c>
      <c r="B68" s="129" t="s">
        <v>394</v>
      </c>
      <c r="C68" s="137" t="s">
        <v>395</v>
      </c>
      <c r="D68" s="170" t="s">
        <v>396</v>
      </c>
      <c r="E68" s="140">
        <f>Таблица1000!F67</f>
        <v>0</v>
      </c>
      <c r="F68" s="133"/>
      <c r="G68" s="169" t="s">
        <v>278</v>
      </c>
      <c r="H68" s="95" t="s">
        <v>278</v>
      </c>
      <c r="I68" s="95" t="s">
        <v>278</v>
      </c>
      <c r="J68" s="95" t="s">
        <v>278</v>
      </c>
      <c r="K68" s="95" t="s">
        <v>278</v>
      </c>
      <c r="L68" s="95" t="s">
        <v>278</v>
      </c>
      <c r="M68" s="95" t="s">
        <v>278</v>
      </c>
      <c r="N68" s="95" t="s">
        <v>278</v>
      </c>
      <c r="O68" s="95" t="s">
        <v>278</v>
      </c>
      <c r="P68" s="95" t="s">
        <v>278</v>
      </c>
      <c r="Q68" s="95" t="s">
        <v>278</v>
      </c>
    </row>
    <row r="69" spans="1:17" x14ac:dyDescent="0.15">
      <c r="A69" s="123" t="s">
        <v>397</v>
      </c>
      <c r="B69" s="129" t="s">
        <v>398</v>
      </c>
      <c r="C69" s="137" t="s">
        <v>399</v>
      </c>
      <c r="D69" s="170" t="s">
        <v>400</v>
      </c>
      <c r="E69" s="140">
        <f>Таблица1000!F68</f>
        <v>0</v>
      </c>
      <c r="F69" s="133"/>
      <c r="G69" s="169" t="s">
        <v>278</v>
      </c>
      <c r="H69" s="95" t="s">
        <v>278</v>
      </c>
      <c r="I69" s="95" t="s">
        <v>278</v>
      </c>
      <c r="J69" s="95" t="s">
        <v>278</v>
      </c>
      <c r="K69" s="95" t="s">
        <v>278</v>
      </c>
      <c r="L69" s="95" t="s">
        <v>278</v>
      </c>
      <c r="M69" s="95" t="s">
        <v>278</v>
      </c>
      <c r="N69" s="95" t="s">
        <v>278</v>
      </c>
      <c r="O69" s="95" t="s">
        <v>278</v>
      </c>
      <c r="P69" s="95" t="s">
        <v>278</v>
      </c>
      <c r="Q69" s="95" t="s">
        <v>278</v>
      </c>
    </row>
    <row r="70" spans="1:17" ht="38.25" customHeight="1" x14ac:dyDescent="0.15">
      <c r="A70" s="123" t="s">
        <v>79</v>
      </c>
      <c r="B70" s="129" t="s">
        <v>80</v>
      </c>
      <c r="C70" s="137" t="s">
        <v>199</v>
      </c>
      <c r="D70" s="170" t="s">
        <v>401</v>
      </c>
      <c r="E70" s="140">
        <f>Таблица1000!F69</f>
        <v>0</v>
      </c>
      <c r="F70" s="133"/>
      <c r="G70" s="169" t="s">
        <v>278</v>
      </c>
      <c r="H70" s="95" t="s">
        <v>278</v>
      </c>
      <c r="I70" s="95" t="s">
        <v>278</v>
      </c>
      <c r="J70" s="95" t="s">
        <v>278</v>
      </c>
      <c r="K70" s="95" t="s">
        <v>278</v>
      </c>
      <c r="L70" s="95" t="s">
        <v>278</v>
      </c>
      <c r="M70" s="95" t="s">
        <v>278</v>
      </c>
      <c r="N70" s="95" t="s">
        <v>278</v>
      </c>
      <c r="O70" s="95" t="s">
        <v>278</v>
      </c>
      <c r="P70" s="95" t="s">
        <v>278</v>
      </c>
      <c r="Q70" s="95" t="s">
        <v>278</v>
      </c>
    </row>
    <row r="71" spans="1:17" ht="38.25" customHeight="1" x14ac:dyDescent="0.15">
      <c r="A71" s="123" t="s">
        <v>402</v>
      </c>
      <c r="B71" s="129" t="s">
        <v>403</v>
      </c>
      <c r="C71" s="137" t="s">
        <v>404</v>
      </c>
      <c r="D71" s="170" t="s">
        <v>405</v>
      </c>
      <c r="E71" s="140">
        <f>Таблица1000!F70</f>
        <v>0</v>
      </c>
      <c r="F71" s="133"/>
      <c r="G71" s="169" t="s">
        <v>278</v>
      </c>
      <c r="H71" s="95" t="s">
        <v>278</v>
      </c>
      <c r="I71" s="95" t="s">
        <v>278</v>
      </c>
      <c r="J71" s="95" t="s">
        <v>278</v>
      </c>
      <c r="K71" s="95" t="s">
        <v>278</v>
      </c>
      <c r="L71" s="95" t="s">
        <v>278</v>
      </c>
      <c r="M71" s="95" t="s">
        <v>278</v>
      </c>
      <c r="N71" s="95" t="s">
        <v>278</v>
      </c>
      <c r="O71" s="95" t="s">
        <v>278</v>
      </c>
      <c r="P71" s="95" t="s">
        <v>278</v>
      </c>
      <c r="Q71" s="95" t="s">
        <v>278</v>
      </c>
    </row>
    <row r="72" spans="1:17" ht="38.25" customHeight="1" x14ac:dyDescent="0.15">
      <c r="A72" s="123" t="s">
        <v>406</v>
      </c>
      <c r="B72" s="129" t="s">
        <v>407</v>
      </c>
      <c r="C72" s="137" t="s">
        <v>408</v>
      </c>
      <c r="D72" s="170" t="s">
        <v>409</v>
      </c>
      <c r="E72" s="140">
        <f>Таблица1000!F71</f>
        <v>0</v>
      </c>
      <c r="F72" s="133"/>
      <c r="G72" s="169" t="s">
        <v>278</v>
      </c>
      <c r="H72" s="95" t="s">
        <v>278</v>
      </c>
      <c r="I72" s="95" t="s">
        <v>278</v>
      </c>
      <c r="J72" s="95" t="s">
        <v>278</v>
      </c>
      <c r="K72" s="95" t="s">
        <v>278</v>
      </c>
      <c r="L72" s="95" t="s">
        <v>278</v>
      </c>
      <c r="M72" s="95" t="s">
        <v>278</v>
      </c>
      <c r="N72" s="95" t="s">
        <v>278</v>
      </c>
      <c r="O72" s="95" t="s">
        <v>278</v>
      </c>
      <c r="P72" s="95" t="s">
        <v>278</v>
      </c>
      <c r="Q72" s="95" t="s">
        <v>278</v>
      </c>
    </row>
    <row r="73" spans="1:17" ht="38.25" customHeight="1" x14ac:dyDescent="0.15">
      <c r="A73" s="123" t="s">
        <v>410</v>
      </c>
      <c r="B73" s="129" t="s">
        <v>411</v>
      </c>
      <c r="C73" s="137" t="s">
        <v>412</v>
      </c>
      <c r="D73" s="170" t="s">
        <v>413</v>
      </c>
      <c r="E73" s="140">
        <f>Таблица1000!F72</f>
        <v>0</v>
      </c>
      <c r="F73" s="133"/>
      <c r="G73" s="169" t="s">
        <v>278</v>
      </c>
      <c r="H73" s="95" t="s">
        <v>278</v>
      </c>
      <c r="I73" s="95" t="s">
        <v>278</v>
      </c>
      <c r="J73" s="95" t="s">
        <v>278</v>
      </c>
      <c r="K73" s="95" t="s">
        <v>278</v>
      </c>
      <c r="L73" s="95" t="s">
        <v>278</v>
      </c>
      <c r="M73" s="95" t="s">
        <v>278</v>
      </c>
      <c r="N73" s="95" t="s">
        <v>278</v>
      </c>
      <c r="O73" s="95" t="s">
        <v>278</v>
      </c>
      <c r="P73" s="95" t="s">
        <v>278</v>
      </c>
      <c r="Q73" s="95" t="s">
        <v>278</v>
      </c>
    </row>
    <row r="74" spans="1:17" ht="40.5" customHeight="1" x14ac:dyDescent="0.15">
      <c r="A74" s="114" t="s">
        <v>81</v>
      </c>
      <c r="B74" s="128" t="s">
        <v>82</v>
      </c>
      <c r="C74" s="137" t="s">
        <v>200</v>
      </c>
      <c r="D74" s="170" t="s">
        <v>414</v>
      </c>
      <c r="E74" s="140">
        <f>Таблица1000!F73</f>
        <v>0</v>
      </c>
      <c r="F74" s="133"/>
      <c r="G74" s="169" t="s">
        <v>278</v>
      </c>
      <c r="H74" s="95" t="s">
        <v>278</v>
      </c>
      <c r="I74" s="95" t="s">
        <v>278</v>
      </c>
      <c r="J74" s="95" t="s">
        <v>278</v>
      </c>
      <c r="K74" s="95" t="s">
        <v>278</v>
      </c>
      <c r="L74" s="95" t="s">
        <v>278</v>
      </c>
      <c r="M74" s="95" t="s">
        <v>278</v>
      </c>
      <c r="N74" s="95" t="s">
        <v>278</v>
      </c>
      <c r="O74" s="95" t="s">
        <v>278</v>
      </c>
      <c r="P74" s="95" t="s">
        <v>278</v>
      </c>
      <c r="Q74" s="95" t="s">
        <v>278</v>
      </c>
    </row>
    <row r="75" spans="1:17" x14ac:dyDescent="0.15">
      <c r="A75" s="123" t="s">
        <v>83</v>
      </c>
      <c r="B75" s="129" t="s">
        <v>84</v>
      </c>
      <c r="C75" s="137" t="s">
        <v>201</v>
      </c>
      <c r="D75" s="170" t="s">
        <v>415</v>
      </c>
      <c r="E75" s="140">
        <f>Таблица1000!F74</f>
        <v>0</v>
      </c>
      <c r="F75" s="133"/>
      <c r="G75" s="169" t="s">
        <v>278</v>
      </c>
      <c r="H75" s="95" t="s">
        <v>278</v>
      </c>
      <c r="I75" s="95" t="s">
        <v>278</v>
      </c>
      <c r="J75" s="95" t="s">
        <v>278</v>
      </c>
      <c r="K75" s="95" t="s">
        <v>278</v>
      </c>
      <c r="L75" s="95" t="s">
        <v>278</v>
      </c>
      <c r="M75" s="95" t="s">
        <v>278</v>
      </c>
      <c r="N75" s="95" t="s">
        <v>278</v>
      </c>
      <c r="O75" s="95" t="s">
        <v>278</v>
      </c>
      <c r="P75" s="95" t="s">
        <v>278</v>
      </c>
      <c r="Q75" s="95" t="s">
        <v>278</v>
      </c>
    </row>
    <row r="76" spans="1:17" x14ac:dyDescent="0.15">
      <c r="A76" s="123" t="s">
        <v>416</v>
      </c>
      <c r="B76" s="129" t="s">
        <v>417</v>
      </c>
      <c r="C76" s="137" t="s">
        <v>418</v>
      </c>
      <c r="D76" s="170" t="s">
        <v>419</v>
      </c>
      <c r="E76" s="140">
        <f>Таблица1000!F75</f>
        <v>0</v>
      </c>
      <c r="F76" s="133"/>
      <c r="G76" s="169" t="s">
        <v>278</v>
      </c>
      <c r="H76" s="95" t="s">
        <v>278</v>
      </c>
      <c r="I76" s="95" t="s">
        <v>278</v>
      </c>
      <c r="J76" s="95" t="s">
        <v>278</v>
      </c>
      <c r="K76" s="95" t="s">
        <v>278</v>
      </c>
      <c r="L76" s="95" t="s">
        <v>278</v>
      </c>
      <c r="M76" s="95" t="s">
        <v>278</v>
      </c>
      <c r="N76" s="95" t="s">
        <v>278</v>
      </c>
      <c r="O76" s="95" t="s">
        <v>278</v>
      </c>
      <c r="P76" s="95" t="s">
        <v>278</v>
      </c>
      <c r="Q76" s="95" t="s">
        <v>278</v>
      </c>
    </row>
    <row r="77" spans="1:17" x14ac:dyDescent="0.15">
      <c r="A77" s="123" t="s">
        <v>420</v>
      </c>
      <c r="B77" s="129" t="s">
        <v>421</v>
      </c>
      <c r="C77" s="137" t="s">
        <v>422</v>
      </c>
      <c r="D77" s="170" t="s">
        <v>423</v>
      </c>
      <c r="E77" s="140">
        <f>Таблица1000!F76</f>
        <v>0</v>
      </c>
      <c r="F77" s="133"/>
      <c r="G77" s="169" t="s">
        <v>278</v>
      </c>
      <c r="H77" s="95" t="s">
        <v>278</v>
      </c>
      <c r="I77" s="95" t="s">
        <v>278</v>
      </c>
      <c r="J77" s="95" t="s">
        <v>278</v>
      </c>
      <c r="K77" s="95" t="s">
        <v>278</v>
      </c>
      <c r="L77" s="95" t="s">
        <v>278</v>
      </c>
      <c r="M77" s="95" t="s">
        <v>278</v>
      </c>
      <c r="N77" s="95" t="s">
        <v>278</v>
      </c>
      <c r="O77" s="95" t="s">
        <v>278</v>
      </c>
      <c r="P77" s="95" t="s">
        <v>278</v>
      </c>
      <c r="Q77" s="95" t="s">
        <v>278</v>
      </c>
    </row>
    <row r="78" spans="1:17" ht="42" x14ac:dyDescent="0.15">
      <c r="A78" s="123" t="s">
        <v>424</v>
      </c>
      <c r="B78" s="129" t="s">
        <v>425</v>
      </c>
      <c r="C78" s="137" t="s">
        <v>426</v>
      </c>
      <c r="D78" s="170" t="s">
        <v>427</v>
      </c>
      <c r="E78" s="140">
        <f>Таблица1000!F77</f>
        <v>0</v>
      </c>
      <c r="F78" s="133"/>
      <c r="G78" s="169" t="s">
        <v>278</v>
      </c>
      <c r="H78" s="95" t="s">
        <v>278</v>
      </c>
      <c r="I78" s="95" t="s">
        <v>278</v>
      </c>
      <c r="J78" s="95" t="s">
        <v>278</v>
      </c>
      <c r="K78" s="95" t="s">
        <v>278</v>
      </c>
      <c r="L78" s="95" t="s">
        <v>278</v>
      </c>
      <c r="M78" s="95" t="s">
        <v>278</v>
      </c>
      <c r="N78" s="95" t="s">
        <v>278</v>
      </c>
      <c r="O78" s="95" t="s">
        <v>278</v>
      </c>
      <c r="P78" s="95" t="s">
        <v>278</v>
      </c>
      <c r="Q78" s="95" t="s">
        <v>278</v>
      </c>
    </row>
    <row r="79" spans="1:17" ht="31.5" x14ac:dyDescent="0.15">
      <c r="A79" s="123" t="s">
        <v>428</v>
      </c>
      <c r="B79" s="129" t="s">
        <v>429</v>
      </c>
      <c r="C79" s="137" t="s">
        <v>430</v>
      </c>
      <c r="D79" s="170" t="s">
        <v>431</v>
      </c>
      <c r="E79" s="140">
        <f>Таблица1000!F78</f>
        <v>0</v>
      </c>
      <c r="F79" s="133"/>
      <c r="G79" s="169" t="s">
        <v>278</v>
      </c>
      <c r="H79" s="95" t="s">
        <v>278</v>
      </c>
      <c r="I79" s="95" t="s">
        <v>278</v>
      </c>
      <c r="J79" s="95" t="s">
        <v>278</v>
      </c>
      <c r="K79" s="95" t="s">
        <v>278</v>
      </c>
      <c r="L79" s="95" t="s">
        <v>278</v>
      </c>
      <c r="M79" s="95" t="s">
        <v>278</v>
      </c>
      <c r="N79" s="95" t="s">
        <v>278</v>
      </c>
      <c r="O79" s="95" t="s">
        <v>278</v>
      </c>
      <c r="P79" s="95" t="s">
        <v>278</v>
      </c>
      <c r="Q79" s="95" t="s">
        <v>278</v>
      </c>
    </row>
    <row r="80" spans="1:17" x14ac:dyDescent="0.15">
      <c r="A80" s="123" t="s">
        <v>432</v>
      </c>
      <c r="B80" s="129" t="s">
        <v>433</v>
      </c>
      <c r="C80" s="137" t="s">
        <v>434</v>
      </c>
      <c r="D80" s="170" t="s">
        <v>435</v>
      </c>
      <c r="E80" s="140">
        <f>Таблица1000!F79</f>
        <v>0</v>
      </c>
      <c r="F80" s="133"/>
      <c r="G80" s="169" t="s">
        <v>278</v>
      </c>
      <c r="H80" s="95" t="s">
        <v>278</v>
      </c>
      <c r="I80" s="95" t="s">
        <v>278</v>
      </c>
      <c r="J80" s="95" t="s">
        <v>278</v>
      </c>
      <c r="K80" s="95" t="s">
        <v>278</v>
      </c>
      <c r="L80" s="95" t="s">
        <v>278</v>
      </c>
      <c r="M80" s="95" t="s">
        <v>278</v>
      </c>
      <c r="N80" s="95" t="s">
        <v>278</v>
      </c>
      <c r="O80" s="95" t="s">
        <v>278</v>
      </c>
      <c r="P80" s="95" t="s">
        <v>278</v>
      </c>
      <c r="Q80" s="95" t="s">
        <v>278</v>
      </c>
    </row>
    <row r="81" spans="1:17" x14ac:dyDescent="0.15">
      <c r="A81" s="123" t="s">
        <v>436</v>
      </c>
      <c r="B81" s="129" t="s">
        <v>437</v>
      </c>
      <c r="C81" s="137" t="s">
        <v>438</v>
      </c>
      <c r="D81" s="170" t="s">
        <v>439</v>
      </c>
      <c r="E81" s="140">
        <f>Таблица1000!F80</f>
        <v>0</v>
      </c>
      <c r="F81" s="133"/>
      <c r="G81" s="169" t="s">
        <v>278</v>
      </c>
      <c r="H81" s="95" t="s">
        <v>278</v>
      </c>
      <c r="I81" s="95" t="s">
        <v>278</v>
      </c>
      <c r="J81" s="95" t="s">
        <v>278</v>
      </c>
      <c r="K81" s="95" t="s">
        <v>278</v>
      </c>
      <c r="L81" s="95" t="s">
        <v>278</v>
      </c>
      <c r="M81" s="95" t="s">
        <v>278</v>
      </c>
      <c r="N81" s="95" t="s">
        <v>278</v>
      </c>
      <c r="O81" s="95" t="s">
        <v>278</v>
      </c>
      <c r="P81" s="95" t="s">
        <v>278</v>
      </c>
      <c r="Q81" s="95" t="s">
        <v>278</v>
      </c>
    </row>
    <row r="82" spans="1:17" ht="31.5" x14ac:dyDescent="0.15">
      <c r="A82" s="123" t="s">
        <v>440</v>
      </c>
      <c r="B82" s="129" t="s">
        <v>441</v>
      </c>
      <c r="C82" s="137" t="s">
        <v>442</v>
      </c>
      <c r="D82" s="170" t="s">
        <v>443</v>
      </c>
      <c r="E82" s="140">
        <f>Таблица1000!F81</f>
        <v>0</v>
      </c>
      <c r="F82" s="133"/>
      <c r="G82" s="169" t="s">
        <v>278</v>
      </c>
      <c r="H82" s="95" t="s">
        <v>278</v>
      </c>
      <c r="I82" s="95" t="s">
        <v>278</v>
      </c>
      <c r="J82" s="95" t="s">
        <v>278</v>
      </c>
      <c r="K82" s="95" t="s">
        <v>278</v>
      </c>
      <c r="L82" s="95" t="s">
        <v>278</v>
      </c>
      <c r="M82" s="95" t="s">
        <v>278</v>
      </c>
      <c r="N82" s="95" t="s">
        <v>278</v>
      </c>
      <c r="O82" s="95" t="s">
        <v>278</v>
      </c>
      <c r="P82" s="95" t="s">
        <v>278</v>
      </c>
      <c r="Q82" s="95" t="s">
        <v>278</v>
      </c>
    </row>
    <row r="83" spans="1:17" ht="42" x14ac:dyDescent="0.15">
      <c r="A83" s="123" t="s">
        <v>444</v>
      </c>
      <c r="B83" s="129" t="s">
        <v>445</v>
      </c>
      <c r="C83" s="137" t="s">
        <v>446</v>
      </c>
      <c r="D83" s="170" t="s">
        <v>447</v>
      </c>
      <c r="E83" s="140">
        <f>Таблица1000!F82</f>
        <v>0</v>
      </c>
      <c r="F83" s="133"/>
      <c r="G83" s="169" t="s">
        <v>278</v>
      </c>
      <c r="H83" s="95" t="s">
        <v>278</v>
      </c>
      <c r="I83" s="95" t="s">
        <v>278</v>
      </c>
      <c r="J83" s="95" t="s">
        <v>278</v>
      </c>
      <c r="K83" s="95" t="s">
        <v>278</v>
      </c>
      <c r="L83" s="95" t="s">
        <v>278</v>
      </c>
      <c r="M83" s="95" t="s">
        <v>278</v>
      </c>
      <c r="N83" s="95" t="s">
        <v>278</v>
      </c>
      <c r="O83" s="95" t="s">
        <v>278</v>
      </c>
      <c r="P83" s="95" t="s">
        <v>278</v>
      </c>
      <c r="Q83" s="95" t="s">
        <v>278</v>
      </c>
    </row>
    <row r="84" spans="1:17" ht="31.5" x14ac:dyDescent="0.15">
      <c r="A84" s="123" t="s">
        <v>448</v>
      </c>
      <c r="B84" s="129" t="s">
        <v>449</v>
      </c>
      <c r="C84" s="137" t="s">
        <v>450</v>
      </c>
      <c r="D84" s="170" t="s">
        <v>451</v>
      </c>
      <c r="E84" s="140">
        <f>Таблица1000!F83</f>
        <v>0</v>
      </c>
      <c r="F84" s="133"/>
      <c r="G84" s="169" t="s">
        <v>278</v>
      </c>
      <c r="H84" s="95" t="s">
        <v>278</v>
      </c>
      <c r="I84" s="95" t="s">
        <v>278</v>
      </c>
      <c r="J84" s="95" t="s">
        <v>278</v>
      </c>
      <c r="K84" s="95" t="s">
        <v>278</v>
      </c>
      <c r="L84" s="95" t="s">
        <v>278</v>
      </c>
      <c r="M84" s="95" t="s">
        <v>278</v>
      </c>
      <c r="N84" s="95" t="s">
        <v>278</v>
      </c>
      <c r="O84" s="95" t="s">
        <v>278</v>
      </c>
      <c r="P84" s="95" t="s">
        <v>278</v>
      </c>
      <c r="Q84" s="95" t="s">
        <v>278</v>
      </c>
    </row>
    <row r="85" spans="1:17" ht="31.5" x14ac:dyDescent="0.15">
      <c r="A85" s="123" t="s">
        <v>452</v>
      </c>
      <c r="B85" s="129" t="s">
        <v>453</v>
      </c>
      <c r="C85" s="137" t="s">
        <v>454</v>
      </c>
      <c r="D85" s="170" t="s">
        <v>455</v>
      </c>
      <c r="E85" s="140">
        <f>Таблица1000!F84</f>
        <v>0</v>
      </c>
      <c r="F85" s="133"/>
      <c r="G85" s="169" t="s">
        <v>278</v>
      </c>
      <c r="H85" s="95" t="s">
        <v>278</v>
      </c>
      <c r="I85" s="95" t="s">
        <v>278</v>
      </c>
      <c r="J85" s="95" t="s">
        <v>278</v>
      </c>
      <c r="K85" s="95" t="s">
        <v>278</v>
      </c>
      <c r="L85" s="95" t="s">
        <v>278</v>
      </c>
      <c r="M85" s="95" t="s">
        <v>278</v>
      </c>
      <c r="N85" s="95" t="s">
        <v>278</v>
      </c>
      <c r="O85" s="95" t="s">
        <v>278</v>
      </c>
      <c r="P85" s="95" t="s">
        <v>278</v>
      </c>
      <c r="Q85" s="95" t="s">
        <v>278</v>
      </c>
    </row>
    <row r="86" spans="1:17" ht="31.5" x14ac:dyDescent="0.15">
      <c r="A86" s="123" t="s">
        <v>456</v>
      </c>
      <c r="B86" s="129" t="s">
        <v>457</v>
      </c>
      <c r="C86" s="137" t="s">
        <v>458</v>
      </c>
      <c r="D86" s="170" t="s">
        <v>459</v>
      </c>
      <c r="E86" s="140">
        <f>Таблица1000!F85</f>
        <v>0</v>
      </c>
      <c r="F86" s="133"/>
      <c r="G86" s="169" t="s">
        <v>278</v>
      </c>
      <c r="H86" s="95" t="s">
        <v>278</v>
      </c>
      <c r="I86" s="95" t="s">
        <v>278</v>
      </c>
      <c r="J86" s="95" t="s">
        <v>278</v>
      </c>
      <c r="K86" s="95" t="s">
        <v>278</v>
      </c>
      <c r="L86" s="95" t="s">
        <v>278</v>
      </c>
      <c r="M86" s="95" t="s">
        <v>278</v>
      </c>
      <c r="N86" s="95" t="s">
        <v>278</v>
      </c>
      <c r="O86" s="95" t="s">
        <v>278</v>
      </c>
      <c r="P86" s="95" t="s">
        <v>278</v>
      </c>
      <c r="Q86" s="95" t="s">
        <v>278</v>
      </c>
    </row>
    <row r="87" spans="1:17" ht="52.5" x14ac:dyDescent="0.15">
      <c r="A87" s="123" t="s">
        <v>460</v>
      </c>
      <c r="B87" s="129" t="s">
        <v>461</v>
      </c>
      <c r="C87" s="137" t="s">
        <v>462</v>
      </c>
      <c r="D87" s="170" t="s">
        <v>463</v>
      </c>
      <c r="E87" s="140">
        <f>Таблица1000!F86</f>
        <v>0</v>
      </c>
      <c r="F87" s="133"/>
      <c r="G87" s="169" t="s">
        <v>278</v>
      </c>
      <c r="H87" s="95" t="s">
        <v>278</v>
      </c>
      <c r="I87" s="95" t="s">
        <v>278</v>
      </c>
      <c r="J87" s="95" t="s">
        <v>278</v>
      </c>
      <c r="K87" s="95" t="s">
        <v>278</v>
      </c>
      <c r="L87" s="95" t="s">
        <v>278</v>
      </c>
      <c r="M87" s="95" t="s">
        <v>278</v>
      </c>
      <c r="N87" s="95" t="s">
        <v>278</v>
      </c>
      <c r="O87" s="95" t="s">
        <v>278</v>
      </c>
      <c r="P87" s="95" t="s">
        <v>278</v>
      </c>
      <c r="Q87" s="95" t="s">
        <v>278</v>
      </c>
    </row>
    <row r="88" spans="1:17" ht="42" x14ac:dyDescent="0.15">
      <c r="A88" s="123" t="s">
        <v>464</v>
      </c>
      <c r="B88" s="129" t="s">
        <v>465</v>
      </c>
      <c r="C88" s="137" t="s">
        <v>466</v>
      </c>
      <c r="D88" s="170" t="s">
        <v>467</v>
      </c>
      <c r="E88" s="140">
        <f>Таблица1000!F87</f>
        <v>0</v>
      </c>
      <c r="F88" s="133"/>
      <c r="G88" s="169" t="s">
        <v>278</v>
      </c>
      <c r="H88" s="95" t="s">
        <v>278</v>
      </c>
      <c r="I88" s="95" t="s">
        <v>278</v>
      </c>
      <c r="J88" s="95" t="s">
        <v>278</v>
      </c>
      <c r="K88" s="95" t="s">
        <v>278</v>
      </c>
      <c r="L88" s="95" t="s">
        <v>278</v>
      </c>
      <c r="M88" s="95" t="s">
        <v>278</v>
      </c>
      <c r="N88" s="95" t="s">
        <v>278</v>
      </c>
      <c r="O88" s="95" t="s">
        <v>278</v>
      </c>
      <c r="P88" s="95" t="s">
        <v>278</v>
      </c>
      <c r="Q88" s="95" t="s">
        <v>278</v>
      </c>
    </row>
    <row r="89" spans="1:17" ht="31.5" x14ac:dyDescent="0.15">
      <c r="A89" s="123" t="s">
        <v>468</v>
      </c>
      <c r="B89" s="129" t="s">
        <v>469</v>
      </c>
      <c r="C89" s="137" t="s">
        <v>470</v>
      </c>
      <c r="D89" s="170" t="s">
        <v>471</v>
      </c>
      <c r="E89" s="140">
        <f>Таблица1000!F88</f>
        <v>0</v>
      </c>
      <c r="F89" s="133"/>
      <c r="G89" s="169" t="s">
        <v>278</v>
      </c>
      <c r="H89" s="95" t="s">
        <v>278</v>
      </c>
      <c r="I89" s="95" t="s">
        <v>278</v>
      </c>
      <c r="J89" s="95" t="s">
        <v>278</v>
      </c>
      <c r="K89" s="95" t="s">
        <v>278</v>
      </c>
      <c r="L89" s="95" t="s">
        <v>278</v>
      </c>
      <c r="M89" s="95" t="s">
        <v>278</v>
      </c>
      <c r="N89" s="95" t="s">
        <v>278</v>
      </c>
      <c r="O89" s="95" t="s">
        <v>278</v>
      </c>
      <c r="P89" s="95" t="s">
        <v>278</v>
      </c>
      <c r="Q89" s="95" t="s">
        <v>278</v>
      </c>
    </row>
    <row r="90" spans="1:17" ht="31.5" x14ac:dyDescent="0.15">
      <c r="A90" s="123" t="s">
        <v>472</v>
      </c>
      <c r="B90" s="129" t="s">
        <v>473</v>
      </c>
      <c r="C90" s="137" t="s">
        <v>474</v>
      </c>
      <c r="D90" s="170" t="s">
        <v>475</v>
      </c>
      <c r="E90" s="140">
        <f>Таблица1000!F89</f>
        <v>0</v>
      </c>
      <c r="F90" s="133"/>
      <c r="G90" s="169" t="s">
        <v>278</v>
      </c>
      <c r="H90" s="95" t="s">
        <v>278</v>
      </c>
      <c r="I90" s="95" t="s">
        <v>278</v>
      </c>
      <c r="J90" s="95" t="s">
        <v>278</v>
      </c>
      <c r="K90" s="95" t="s">
        <v>278</v>
      </c>
      <c r="L90" s="95" t="s">
        <v>278</v>
      </c>
      <c r="M90" s="95" t="s">
        <v>278</v>
      </c>
      <c r="N90" s="95" t="s">
        <v>278</v>
      </c>
      <c r="O90" s="95" t="s">
        <v>278</v>
      </c>
      <c r="P90" s="95" t="s">
        <v>278</v>
      </c>
      <c r="Q90" s="95" t="s">
        <v>278</v>
      </c>
    </row>
    <row r="91" spans="1:17" ht="21" x14ac:dyDescent="0.15">
      <c r="A91" s="114" t="s">
        <v>85</v>
      </c>
      <c r="B91" s="128" t="s">
        <v>86</v>
      </c>
      <c r="C91" s="137" t="s">
        <v>202</v>
      </c>
      <c r="D91" s="170" t="s">
        <v>476</v>
      </c>
      <c r="E91" s="140">
        <f>Таблица1000!F90</f>
        <v>0</v>
      </c>
      <c r="F91" s="133"/>
      <c r="G91" s="169" t="s">
        <v>278</v>
      </c>
      <c r="H91" s="95" t="s">
        <v>278</v>
      </c>
      <c r="I91" s="95" t="s">
        <v>278</v>
      </c>
      <c r="J91" s="95" t="s">
        <v>278</v>
      </c>
      <c r="K91" s="95" t="s">
        <v>278</v>
      </c>
      <c r="L91" s="95" t="s">
        <v>278</v>
      </c>
      <c r="M91" s="95" t="s">
        <v>278</v>
      </c>
      <c r="N91" s="95" t="s">
        <v>278</v>
      </c>
      <c r="O91" s="95" t="s">
        <v>278</v>
      </c>
      <c r="P91" s="95" t="s">
        <v>278</v>
      </c>
      <c r="Q91" s="95" t="s">
        <v>278</v>
      </c>
    </row>
    <row r="92" spans="1:17" ht="42" x14ac:dyDescent="0.15">
      <c r="A92" s="114" t="s">
        <v>477</v>
      </c>
      <c r="B92" s="128" t="s">
        <v>478</v>
      </c>
      <c r="C92" s="137" t="s">
        <v>479</v>
      </c>
      <c r="D92" s="170" t="s">
        <v>480</v>
      </c>
      <c r="E92" s="140">
        <f>Таблица1000!F91</f>
        <v>0</v>
      </c>
      <c r="F92" s="133"/>
      <c r="G92" s="169" t="s">
        <v>278</v>
      </c>
      <c r="H92" s="95" t="s">
        <v>278</v>
      </c>
      <c r="I92" s="95" t="s">
        <v>278</v>
      </c>
      <c r="J92" s="95" t="s">
        <v>278</v>
      </c>
      <c r="K92" s="95" t="s">
        <v>278</v>
      </c>
      <c r="L92" s="95" t="s">
        <v>278</v>
      </c>
      <c r="M92" s="95" t="s">
        <v>278</v>
      </c>
      <c r="N92" s="95" t="s">
        <v>278</v>
      </c>
      <c r="O92" s="95" t="s">
        <v>278</v>
      </c>
      <c r="P92" s="95" t="s">
        <v>278</v>
      </c>
      <c r="Q92" s="95" t="s">
        <v>278</v>
      </c>
    </row>
    <row r="93" spans="1:17" ht="42" x14ac:dyDescent="0.15">
      <c r="A93" s="114" t="s">
        <v>481</v>
      </c>
      <c r="B93" s="128" t="s">
        <v>482</v>
      </c>
      <c r="C93" s="137" t="s">
        <v>483</v>
      </c>
      <c r="D93" s="170" t="s">
        <v>484</v>
      </c>
      <c r="E93" s="140">
        <f>Таблица1000!F92</f>
        <v>0</v>
      </c>
      <c r="F93" s="133"/>
      <c r="G93" s="169" t="s">
        <v>278</v>
      </c>
      <c r="H93" s="95" t="s">
        <v>278</v>
      </c>
      <c r="I93" s="95" t="s">
        <v>278</v>
      </c>
      <c r="J93" s="95" t="s">
        <v>278</v>
      </c>
      <c r="K93" s="95" t="s">
        <v>278</v>
      </c>
      <c r="L93" s="95" t="s">
        <v>278</v>
      </c>
      <c r="M93" s="95" t="s">
        <v>278</v>
      </c>
      <c r="N93" s="95" t="s">
        <v>278</v>
      </c>
      <c r="O93" s="95" t="s">
        <v>278</v>
      </c>
      <c r="P93" s="95" t="s">
        <v>278</v>
      </c>
      <c r="Q93" s="95" t="s">
        <v>278</v>
      </c>
    </row>
    <row r="94" spans="1:17" x14ac:dyDescent="0.15">
      <c r="A94" s="114" t="s">
        <v>485</v>
      </c>
      <c r="B94" s="128" t="s">
        <v>486</v>
      </c>
      <c r="C94" s="137" t="s">
        <v>487</v>
      </c>
      <c r="D94" s="170" t="s">
        <v>488</v>
      </c>
      <c r="E94" s="140">
        <f>Таблица1000!F93</f>
        <v>0</v>
      </c>
      <c r="F94" s="133"/>
      <c r="G94" s="169" t="s">
        <v>278</v>
      </c>
      <c r="H94" s="95" t="s">
        <v>278</v>
      </c>
      <c r="I94" s="95" t="s">
        <v>278</v>
      </c>
      <c r="J94" s="95" t="s">
        <v>278</v>
      </c>
      <c r="K94" s="95" t="s">
        <v>278</v>
      </c>
      <c r="L94" s="95" t="s">
        <v>278</v>
      </c>
      <c r="M94" s="95" t="s">
        <v>278</v>
      </c>
      <c r="N94" s="95" t="s">
        <v>278</v>
      </c>
      <c r="O94" s="95" t="s">
        <v>278</v>
      </c>
      <c r="P94" s="95" t="s">
        <v>278</v>
      </c>
      <c r="Q94" s="95" t="s">
        <v>278</v>
      </c>
    </row>
    <row r="95" spans="1:17" x14ac:dyDescent="0.15">
      <c r="A95" s="114" t="s">
        <v>489</v>
      </c>
      <c r="B95" s="128" t="s">
        <v>490</v>
      </c>
      <c r="C95" s="137" t="s">
        <v>491</v>
      </c>
      <c r="D95" s="170" t="s">
        <v>492</v>
      </c>
      <c r="E95" s="140">
        <f>Таблица1000!F94</f>
        <v>0</v>
      </c>
      <c r="F95" s="133"/>
      <c r="G95" s="169" t="s">
        <v>278</v>
      </c>
      <c r="H95" s="95" t="s">
        <v>278</v>
      </c>
      <c r="I95" s="95" t="s">
        <v>278</v>
      </c>
      <c r="J95" s="95" t="s">
        <v>278</v>
      </c>
      <c r="K95" s="95" t="s">
        <v>278</v>
      </c>
      <c r="L95" s="95" t="s">
        <v>278</v>
      </c>
      <c r="M95" s="95" t="s">
        <v>278</v>
      </c>
      <c r="N95" s="95" t="s">
        <v>278</v>
      </c>
      <c r="O95" s="95" t="s">
        <v>278</v>
      </c>
      <c r="P95" s="95" t="s">
        <v>278</v>
      </c>
      <c r="Q95" s="95" t="s">
        <v>278</v>
      </c>
    </row>
    <row r="96" spans="1:17" x14ac:dyDescent="0.15">
      <c r="A96" s="114" t="s">
        <v>493</v>
      </c>
      <c r="B96" s="128" t="s">
        <v>494</v>
      </c>
      <c r="C96" s="137" t="s">
        <v>495</v>
      </c>
      <c r="D96" s="170" t="s">
        <v>496</v>
      </c>
      <c r="E96" s="140">
        <f>Таблица1000!F95</f>
        <v>0</v>
      </c>
      <c r="F96" s="133"/>
      <c r="G96" s="169" t="s">
        <v>278</v>
      </c>
      <c r="H96" s="95" t="s">
        <v>278</v>
      </c>
      <c r="I96" s="95" t="s">
        <v>278</v>
      </c>
      <c r="J96" s="95" t="s">
        <v>278</v>
      </c>
      <c r="K96" s="95" t="s">
        <v>278</v>
      </c>
      <c r="L96" s="95" t="s">
        <v>278</v>
      </c>
      <c r="M96" s="95" t="s">
        <v>278</v>
      </c>
      <c r="N96" s="95" t="s">
        <v>278</v>
      </c>
      <c r="O96" s="95" t="s">
        <v>278</v>
      </c>
      <c r="P96" s="95" t="s">
        <v>278</v>
      </c>
      <c r="Q96" s="95" t="s">
        <v>278</v>
      </c>
    </row>
    <row r="97" spans="1:17" ht="31.5" x14ac:dyDescent="0.15">
      <c r="A97" s="114" t="s">
        <v>497</v>
      </c>
      <c r="B97" s="128" t="s">
        <v>498</v>
      </c>
      <c r="C97" s="137" t="s">
        <v>499</v>
      </c>
      <c r="D97" s="170" t="s">
        <v>500</v>
      </c>
      <c r="E97" s="140">
        <f>Таблица1000!F96</f>
        <v>0</v>
      </c>
      <c r="F97" s="133"/>
      <c r="G97" s="169" t="s">
        <v>278</v>
      </c>
      <c r="H97" s="95" t="s">
        <v>278</v>
      </c>
      <c r="I97" s="95" t="s">
        <v>278</v>
      </c>
      <c r="J97" s="95" t="s">
        <v>278</v>
      </c>
      <c r="K97" s="95" t="s">
        <v>278</v>
      </c>
      <c r="L97" s="95" t="s">
        <v>278</v>
      </c>
      <c r="M97" s="95" t="s">
        <v>278</v>
      </c>
      <c r="N97" s="95" t="s">
        <v>278</v>
      </c>
      <c r="O97" s="95" t="s">
        <v>278</v>
      </c>
      <c r="P97" s="95" t="s">
        <v>278</v>
      </c>
      <c r="Q97" s="95" t="s">
        <v>278</v>
      </c>
    </row>
    <row r="98" spans="1:17" ht="42" x14ac:dyDescent="0.2">
      <c r="A98" s="114" t="s">
        <v>274</v>
      </c>
      <c r="B98" s="128" t="s">
        <v>87</v>
      </c>
      <c r="C98" s="137" t="s">
        <v>205</v>
      </c>
      <c r="D98" s="170" t="s">
        <v>501</v>
      </c>
      <c r="E98" s="140">
        <f>Таблица1000!F97</f>
        <v>0</v>
      </c>
      <c r="F98" s="133"/>
      <c r="G98" s="169" t="s">
        <v>278</v>
      </c>
      <c r="H98" s="95" t="s">
        <v>278</v>
      </c>
      <c r="I98" s="95" t="s">
        <v>278</v>
      </c>
      <c r="J98" s="102" t="s">
        <v>278</v>
      </c>
      <c r="K98" s="95" t="s">
        <v>278</v>
      </c>
      <c r="L98" s="95" t="s">
        <v>278</v>
      </c>
      <c r="M98" s="95" t="s">
        <v>278</v>
      </c>
      <c r="N98" s="95" t="s">
        <v>278</v>
      </c>
      <c r="O98" s="95" t="s">
        <v>278</v>
      </c>
      <c r="P98" s="95" t="s">
        <v>278</v>
      </c>
      <c r="Q98" s="95" t="s">
        <v>278</v>
      </c>
    </row>
    <row r="99" spans="1:17" ht="21" x14ac:dyDescent="0.15">
      <c r="A99" s="114" t="s">
        <v>88</v>
      </c>
      <c r="B99" s="128" t="s">
        <v>89</v>
      </c>
      <c r="C99" s="137" t="s">
        <v>203</v>
      </c>
      <c r="D99" s="170" t="s">
        <v>502</v>
      </c>
      <c r="E99" s="140">
        <f>Таблица1000!F98</f>
        <v>0</v>
      </c>
      <c r="F99" s="133"/>
      <c r="G99" s="169" t="s">
        <v>278</v>
      </c>
      <c r="H99" s="95" t="s">
        <v>278</v>
      </c>
      <c r="I99" s="95" t="s">
        <v>278</v>
      </c>
      <c r="J99" s="95" t="s">
        <v>278</v>
      </c>
      <c r="K99" s="95" t="s">
        <v>278</v>
      </c>
      <c r="L99" s="95" t="s">
        <v>278</v>
      </c>
      <c r="M99" s="95" t="s">
        <v>278</v>
      </c>
      <c r="N99" s="95" t="s">
        <v>278</v>
      </c>
      <c r="O99" s="95" t="s">
        <v>278</v>
      </c>
      <c r="P99" s="95" t="s">
        <v>278</v>
      </c>
      <c r="Q99" s="95" t="s">
        <v>278</v>
      </c>
    </row>
    <row r="100" spans="1:17" ht="63" x14ac:dyDescent="0.15">
      <c r="A100" s="114" t="s">
        <v>275</v>
      </c>
      <c r="B100" s="114" t="s">
        <v>90</v>
      </c>
      <c r="C100" s="137" t="s">
        <v>204</v>
      </c>
      <c r="D100" s="170" t="s">
        <v>503</v>
      </c>
      <c r="E100" s="140">
        <f>Таблица1000!F99</f>
        <v>0</v>
      </c>
      <c r="F100" s="133"/>
      <c r="G100" s="169" t="s">
        <v>278</v>
      </c>
      <c r="H100" s="95" t="s">
        <v>278</v>
      </c>
      <c r="I100" s="95" t="s">
        <v>278</v>
      </c>
      <c r="J100" s="95" t="s">
        <v>278</v>
      </c>
      <c r="K100" s="95" t="s">
        <v>278</v>
      </c>
      <c r="L100" s="95" t="s">
        <v>278</v>
      </c>
      <c r="M100" s="95" t="s">
        <v>278</v>
      </c>
      <c r="N100" s="95" t="s">
        <v>278</v>
      </c>
      <c r="O100" s="95" t="s">
        <v>278</v>
      </c>
      <c r="P100" s="95" t="s">
        <v>278</v>
      </c>
      <c r="Q100" s="95" t="s">
        <v>278</v>
      </c>
    </row>
    <row r="101" spans="1:17" x14ac:dyDescent="0.15">
      <c r="C101" s="4"/>
    </row>
    <row r="102" spans="1:17" x14ac:dyDescent="0.15">
      <c r="A102" s="4" t="s">
        <v>9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</sheetData>
  <mergeCells count="18">
    <mergeCell ref="P6:P8"/>
    <mergeCell ref="Q6:Q8"/>
    <mergeCell ref="H7:H8"/>
    <mergeCell ref="A3:J3"/>
    <mergeCell ref="A5:A8"/>
    <mergeCell ref="B5:B8"/>
    <mergeCell ref="C5:C8"/>
    <mergeCell ref="D5:D8"/>
    <mergeCell ref="E5:F5"/>
    <mergeCell ref="G5:Q5"/>
    <mergeCell ref="E6:E8"/>
    <mergeCell ref="F6:F8"/>
    <mergeCell ref="G6:G8"/>
    <mergeCell ref="H6:L6"/>
    <mergeCell ref="M6:M8"/>
    <mergeCell ref="N6:N8"/>
    <mergeCell ref="O6:O8"/>
    <mergeCell ref="I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zoomScale="80" zoomScaleNormal="80" workbookViewId="0">
      <selection activeCell="P49" sqref="P49"/>
    </sheetView>
  </sheetViews>
  <sheetFormatPr defaultColWidth="8.85546875" defaultRowHeight="12.75" customHeight="1" x14ac:dyDescent="0.2"/>
  <cols>
    <col min="1" max="1" width="41.42578125" customWidth="1"/>
    <col min="2" max="2" width="8.42578125" customWidth="1"/>
    <col min="3" max="3" width="6" style="5" customWidth="1"/>
    <col min="4" max="4" width="6" customWidth="1"/>
    <col min="5" max="5" width="13.7109375" customWidth="1"/>
    <col min="6" max="6" width="10.7109375" customWidth="1"/>
    <col min="20" max="20" width="10.85546875" customWidth="1"/>
    <col min="21" max="21" width="11" customWidth="1"/>
    <col min="22" max="22" width="11.5703125" customWidth="1"/>
    <col min="23" max="23" width="12.85546875" customWidth="1"/>
  </cols>
  <sheetData>
    <row r="1" spans="1:23" s="5" customFormat="1" x14ac:dyDescent="0.2">
      <c r="A1" s="4" t="s">
        <v>263</v>
      </c>
      <c r="B1" s="4"/>
      <c r="C1" s="4"/>
    </row>
    <row r="2" spans="1:23" s="3" customFormat="1" x14ac:dyDescent="0.2">
      <c r="A2" s="52">
        <v>2000</v>
      </c>
      <c r="B2" s="2"/>
      <c r="C2" s="4" t="s">
        <v>7</v>
      </c>
    </row>
    <row r="3" spans="1:23" s="3" customFormat="1" x14ac:dyDescent="0.2">
      <c r="A3" s="253" t="s">
        <v>207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23" s="3" customFormat="1" x14ac:dyDescent="0.2">
      <c r="A4" s="2"/>
      <c r="B4" s="2"/>
      <c r="C4" s="5"/>
    </row>
    <row r="5" spans="1:23" ht="13.15" customHeight="1" x14ac:dyDescent="0.2">
      <c r="A5" s="260" t="s">
        <v>10</v>
      </c>
      <c r="B5" s="260" t="s">
        <v>11</v>
      </c>
      <c r="C5" s="259"/>
      <c r="D5" s="258" t="s">
        <v>209</v>
      </c>
      <c r="E5" s="265" t="s">
        <v>91</v>
      </c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7"/>
    </row>
    <row r="6" spans="1:23" ht="33" customHeight="1" x14ac:dyDescent="0.2">
      <c r="A6" s="261"/>
      <c r="B6" s="261"/>
      <c r="C6" s="259"/>
      <c r="D6" s="258"/>
      <c r="E6" s="262" t="s">
        <v>286</v>
      </c>
      <c r="F6" s="269" t="s">
        <v>92</v>
      </c>
      <c r="G6" s="257" t="s">
        <v>93</v>
      </c>
      <c r="H6" s="258"/>
      <c r="I6" s="257" t="s">
        <v>94</v>
      </c>
      <c r="J6" s="257"/>
      <c r="K6" s="257"/>
      <c r="L6" s="257"/>
      <c r="M6" s="257"/>
      <c r="N6" s="257"/>
      <c r="O6" s="257"/>
      <c r="P6" s="274" t="s">
        <v>95</v>
      </c>
      <c r="Q6" s="275"/>
      <c r="R6" s="276"/>
      <c r="S6" s="254" t="s">
        <v>280</v>
      </c>
      <c r="T6" s="254" t="s">
        <v>281</v>
      </c>
      <c r="U6" s="268" t="s">
        <v>282</v>
      </c>
      <c r="V6" s="268" t="s">
        <v>283</v>
      </c>
      <c r="W6" s="268" t="s">
        <v>284</v>
      </c>
    </row>
    <row r="7" spans="1:23" x14ac:dyDescent="0.2">
      <c r="A7" s="261"/>
      <c r="B7" s="261"/>
      <c r="C7" s="259"/>
      <c r="D7" s="258"/>
      <c r="E7" s="263"/>
      <c r="F7" s="270"/>
      <c r="G7" s="257" t="s">
        <v>96</v>
      </c>
      <c r="H7" s="261" t="s">
        <v>97</v>
      </c>
      <c r="I7" s="272" t="s">
        <v>96</v>
      </c>
      <c r="J7" s="265" t="s">
        <v>98</v>
      </c>
      <c r="K7" s="266"/>
      <c r="L7" s="266"/>
      <c r="M7" s="267"/>
      <c r="N7" s="265" t="s">
        <v>99</v>
      </c>
      <c r="O7" s="267"/>
      <c r="P7" s="268" t="s">
        <v>285</v>
      </c>
      <c r="Q7" s="268" t="s">
        <v>100</v>
      </c>
      <c r="R7" s="268"/>
      <c r="S7" s="255"/>
      <c r="T7" s="255"/>
      <c r="U7" s="268"/>
      <c r="V7" s="268"/>
      <c r="W7" s="268"/>
    </row>
    <row r="8" spans="1:23" ht="112.5" customHeight="1" x14ac:dyDescent="0.2">
      <c r="A8" s="261"/>
      <c r="B8" s="261"/>
      <c r="C8" s="259"/>
      <c r="D8" s="258"/>
      <c r="E8" s="264"/>
      <c r="F8" s="271"/>
      <c r="G8" s="257"/>
      <c r="H8" s="261"/>
      <c r="I8" s="273"/>
      <c r="J8" s="298" t="s">
        <v>311</v>
      </c>
      <c r="K8" s="49" t="s">
        <v>101</v>
      </c>
      <c r="L8" s="50" t="s">
        <v>102</v>
      </c>
      <c r="M8" s="49" t="s">
        <v>103</v>
      </c>
      <c r="N8" s="41" t="s">
        <v>104</v>
      </c>
      <c r="O8" s="41" t="s">
        <v>105</v>
      </c>
      <c r="P8" s="268"/>
      <c r="Q8" s="101" t="s">
        <v>104</v>
      </c>
      <c r="R8" s="101" t="s">
        <v>105</v>
      </c>
      <c r="S8" s="256"/>
      <c r="T8" s="256"/>
      <c r="U8" s="268"/>
      <c r="V8" s="268"/>
      <c r="W8" s="268"/>
    </row>
    <row r="9" spans="1:23" x14ac:dyDescent="0.2">
      <c r="A9" s="7"/>
      <c r="B9" s="40"/>
      <c r="C9" s="30"/>
      <c r="D9" s="28"/>
      <c r="E9" s="98"/>
      <c r="F9" s="27" t="s">
        <v>106</v>
      </c>
      <c r="G9" s="27" t="s">
        <v>107</v>
      </c>
      <c r="H9" s="42" t="s">
        <v>108</v>
      </c>
      <c r="I9" s="27" t="s">
        <v>109</v>
      </c>
      <c r="J9" s="27" t="s">
        <v>312</v>
      </c>
      <c r="K9" s="26" t="s">
        <v>110</v>
      </c>
      <c r="L9" s="25" t="s">
        <v>111</v>
      </c>
      <c r="M9" s="26" t="s">
        <v>112</v>
      </c>
      <c r="N9" s="27" t="s">
        <v>113</v>
      </c>
      <c r="O9" s="27" t="s">
        <v>114</v>
      </c>
      <c r="P9" s="26" t="s">
        <v>115</v>
      </c>
      <c r="Q9" s="26" t="s">
        <v>116</v>
      </c>
      <c r="R9" s="26" t="s">
        <v>117</v>
      </c>
      <c r="S9" s="24" t="s">
        <v>118</v>
      </c>
      <c r="T9" s="24" t="s">
        <v>119</v>
      </c>
      <c r="U9" s="24" t="s">
        <v>120</v>
      </c>
      <c r="V9" s="24" t="s">
        <v>121</v>
      </c>
      <c r="W9" s="24" t="s">
        <v>122</v>
      </c>
    </row>
    <row r="10" spans="1:23" s="5" customFormat="1" x14ac:dyDescent="0.2">
      <c r="A10" s="4" t="s">
        <v>8</v>
      </c>
      <c r="B10" s="29"/>
      <c r="C10" s="29"/>
      <c r="D10" s="51"/>
      <c r="E10" s="96" t="s">
        <v>277</v>
      </c>
      <c r="F10" s="51">
        <v>4</v>
      </c>
      <c r="G10" s="51">
        <v>5</v>
      </c>
      <c r="H10" s="51">
        <v>6</v>
      </c>
      <c r="I10" s="51">
        <v>7</v>
      </c>
      <c r="J10" s="175" t="s">
        <v>313</v>
      </c>
      <c r="K10" s="51">
        <v>8</v>
      </c>
      <c r="L10" s="51">
        <v>9</v>
      </c>
      <c r="M10" s="51">
        <v>10</v>
      </c>
      <c r="N10" s="51">
        <v>11</v>
      </c>
      <c r="O10" s="51">
        <v>12</v>
      </c>
      <c r="P10" s="51">
        <v>13</v>
      </c>
      <c r="Q10" s="51">
        <v>14</v>
      </c>
      <c r="R10" s="51">
        <v>15</v>
      </c>
      <c r="S10" s="51">
        <v>16</v>
      </c>
      <c r="T10" s="51">
        <v>17</v>
      </c>
      <c r="U10" s="51">
        <v>18</v>
      </c>
      <c r="V10" s="51">
        <v>19</v>
      </c>
      <c r="W10" s="51">
        <v>20</v>
      </c>
    </row>
    <row r="11" spans="1:23" x14ac:dyDescent="0.2">
      <c r="A11" s="8">
        <v>1</v>
      </c>
      <c r="B11" s="39">
        <v>2</v>
      </c>
      <c r="C11" s="30"/>
      <c r="D11" s="22">
        <v>3</v>
      </c>
      <c r="E11" s="97" t="s">
        <v>277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22">
        <v>12</v>
      </c>
      <c r="O11" s="22">
        <v>13</v>
      </c>
      <c r="P11" s="22">
        <v>14</v>
      </c>
      <c r="Q11" s="22">
        <v>15</v>
      </c>
      <c r="R11" s="22">
        <v>16</v>
      </c>
      <c r="S11" s="22">
        <v>17</v>
      </c>
      <c r="T11" s="22">
        <v>18</v>
      </c>
      <c r="U11" s="22">
        <v>19</v>
      </c>
      <c r="V11" s="22">
        <v>20</v>
      </c>
      <c r="W11" s="22">
        <v>21</v>
      </c>
    </row>
    <row r="12" spans="1:23" ht="21" x14ac:dyDescent="0.2">
      <c r="A12" s="18" t="s">
        <v>12</v>
      </c>
      <c r="B12" s="38" t="s">
        <v>13</v>
      </c>
      <c r="C12" s="48" t="s">
        <v>165</v>
      </c>
      <c r="D12" s="46" t="s">
        <v>123</v>
      </c>
      <c r="E12" s="170"/>
      <c r="F12" s="140">
        <f>G12+I12+P12+S12+T12+U12+V12+W12</f>
        <v>0</v>
      </c>
      <c r="G12" s="140">
        <f>G13+G17+G20+G24+G29+G32+G35+G38+G41+G44+G47+G48+G49+G97+G99</f>
        <v>0</v>
      </c>
      <c r="H12" s="140">
        <f>H13+H17+H20+H24+H29+H32+H35+H38+H41+H44+H47+H48+H49+H97+H99</f>
        <v>0</v>
      </c>
      <c r="I12" s="140">
        <f>I13+I17+I20+I24+I29+I32+I35+I38+I41+I44+I47+I49+I53+I73+I77+I78+I81+I82+I83+I84+I85+I86+I87+I90+I91+I95+I97+I99</f>
        <v>0</v>
      </c>
      <c r="J12" s="140">
        <f>J13+J17+J20+J24+J29+J32+J35+J38+J41+J44+J47</f>
        <v>0</v>
      </c>
      <c r="K12" s="140">
        <f>K95</f>
        <v>0</v>
      </c>
      <c r="L12" s="140">
        <f>L49+L90+L97</f>
        <v>0</v>
      </c>
      <c r="M12" s="140">
        <f>M99+M53+M73+M77+M78+M81+M82+M83+M84+M85+M86+M87</f>
        <v>0</v>
      </c>
      <c r="N12" s="140">
        <f>N99+N53</f>
        <v>0</v>
      </c>
      <c r="O12" s="140">
        <f>O99+O73</f>
        <v>0</v>
      </c>
      <c r="P12" s="140">
        <f>P13+P17+P20+P24+P29+P32+P35+P38+P41+P44+P47+P49+P53+P90+P97+P99</f>
        <v>0</v>
      </c>
      <c r="Q12" s="140">
        <f>Q97+Q99+Q53</f>
        <v>0</v>
      </c>
      <c r="R12" s="140">
        <f>R97+R99+R73</f>
        <v>0</v>
      </c>
      <c r="S12" s="140">
        <f>S13+S17+S20+S24+S29+S32+S35+S38+S41+S44+S47+S48+S49+S90+S97+S99</f>
        <v>0</v>
      </c>
      <c r="T12" s="140">
        <f>T13+T17+T20+T24+T29+T32+T35+T38+T41+T44+T47+T48+T49+T52+T90+T97+T99</f>
        <v>0</v>
      </c>
      <c r="U12" s="140">
        <f>U13+U17+U20+U24+U29+U32+U35+U38+U41+U44+U47+U49+U52+U90+U97+U99+U73+U77+U78+U81+U82+U83+U84+U85+U86+U87+U93+U95+U96</f>
        <v>0</v>
      </c>
      <c r="V12" s="140">
        <f>V98</f>
        <v>0</v>
      </c>
      <c r="W12" s="140">
        <f>W99</f>
        <v>0</v>
      </c>
    </row>
    <row r="13" spans="1:23" x14ac:dyDescent="0.2">
      <c r="A13" s="17" t="s">
        <v>14</v>
      </c>
      <c r="B13" s="37" t="s">
        <v>15</v>
      </c>
      <c r="C13" s="48" t="s">
        <v>166</v>
      </c>
      <c r="D13" s="46" t="s">
        <v>124</v>
      </c>
      <c r="E13" s="170"/>
      <c r="F13" s="140">
        <f>G13+P13+S13+T13+U13</f>
        <v>0</v>
      </c>
      <c r="G13" s="169"/>
      <c r="H13" s="169"/>
      <c r="I13" s="169">
        <f>J13</f>
        <v>0</v>
      </c>
      <c r="J13" s="169"/>
      <c r="K13" s="169" t="s">
        <v>264</v>
      </c>
      <c r="L13" s="169" t="s">
        <v>264</v>
      </c>
      <c r="M13" s="169" t="s">
        <v>264</v>
      </c>
      <c r="N13" s="169" t="s">
        <v>264</v>
      </c>
      <c r="O13" s="169" t="s">
        <v>264</v>
      </c>
      <c r="P13" s="169"/>
      <c r="Q13" s="169" t="s">
        <v>264</v>
      </c>
      <c r="R13" s="169" t="s">
        <v>264</v>
      </c>
      <c r="S13" s="169"/>
      <c r="T13" s="169"/>
      <c r="U13" s="169"/>
      <c r="V13" s="140" t="s">
        <v>278</v>
      </c>
      <c r="W13" s="169" t="s">
        <v>264</v>
      </c>
    </row>
    <row r="14" spans="1:23" x14ac:dyDescent="0.2">
      <c r="A14" s="13" t="s">
        <v>16</v>
      </c>
      <c r="B14" s="36" t="s">
        <v>17</v>
      </c>
      <c r="C14" s="48" t="s">
        <v>167</v>
      </c>
      <c r="D14" s="46" t="s">
        <v>125</v>
      </c>
      <c r="E14" s="170"/>
      <c r="F14" s="140">
        <f t="shared" ref="F14:F47" si="0">G14+P14+S14+T14+U14</f>
        <v>0</v>
      </c>
      <c r="G14" s="169"/>
      <c r="H14" s="169"/>
      <c r="I14" s="169">
        <f t="shared" ref="I14:I27" si="1">J14</f>
        <v>0</v>
      </c>
      <c r="J14" s="169"/>
      <c r="K14" s="169" t="s">
        <v>264</v>
      </c>
      <c r="L14" s="169" t="s">
        <v>264</v>
      </c>
      <c r="M14" s="169" t="s">
        <v>264</v>
      </c>
      <c r="N14" s="169" t="s">
        <v>264</v>
      </c>
      <c r="O14" s="169" t="s">
        <v>264</v>
      </c>
      <c r="P14" s="169"/>
      <c r="Q14" s="169" t="s">
        <v>264</v>
      </c>
      <c r="R14" s="169" t="s">
        <v>264</v>
      </c>
      <c r="S14" s="169"/>
      <c r="T14" s="169"/>
      <c r="U14" s="169"/>
      <c r="V14" s="140" t="s">
        <v>278</v>
      </c>
      <c r="W14" s="169" t="s">
        <v>264</v>
      </c>
    </row>
    <row r="15" spans="1:23" x14ac:dyDescent="0.2">
      <c r="A15" s="15" t="s">
        <v>18</v>
      </c>
      <c r="B15" s="6" t="s">
        <v>19</v>
      </c>
      <c r="C15" s="48" t="s">
        <v>168</v>
      </c>
      <c r="D15" s="46" t="s">
        <v>126</v>
      </c>
      <c r="E15" s="170"/>
      <c r="F15" s="140">
        <f t="shared" si="0"/>
        <v>0</v>
      </c>
      <c r="G15" s="169"/>
      <c r="H15" s="169"/>
      <c r="I15" s="169">
        <f t="shared" si="1"/>
        <v>0</v>
      </c>
      <c r="J15" s="169"/>
      <c r="K15" s="169" t="s">
        <v>264</v>
      </c>
      <c r="L15" s="169" t="s">
        <v>264</v>
      </c>
      <c r="M15" s="169" t="s">
        <v>264</v>
      </c>
      <c r="N15" s="169" t="s">
        <v>264</v>
      </c>
      <c r="O15" s="169" t="s">
        <v>264</v>
      </c>
      <c r="P15" s="169"/>
      <c r="Q15" s="169" t="s">
        <v>264</v>
      </c>
      <c r="R15" s="169" t="s">
        <v>264</v>
      </c>
      <c r="S15" s="169"/>
      <c r="T15" s="169"/>
      <c r="U15" s="169"/>
      <c r="V15" s="140" t="s">
        <v>278</v>
      </c>
      <c r="W15" s="169" t="s">
        <v>264</v>
      </c>
    </row>
    <row r="16" spans="1:23" x14ac:dyDescent="0.2">
      <c r="A16" s="309" t="s">
        <v>20</v>
      </c>
      <c r="B16" s="35" t="s">
        <v>21</v>
      </c>
      <c r="C16" s="48" t="s">
        <v>169</v>
      </c>
      <c r="D16" s="46" t="s">
        <v>127</v>
      </c>
      <c r="E16" s="170"/>
      <c r="F16" s="140">
        <f t="shared" si="0"/>
        <v>0</v>
      </c>
      <c r="G16" s="169"/>
      <c r="H16" s="169"/>
      <c r="I16" s="169">
        <f t="shared" si="1"/>
        <v>0</v>
      </c>
      <c r="J16" s="169"/>
      <c r="K16" s="169" t="s">
        <v>264</v>
      </c>
      <c r="L16" s="169" t="s">
        <v>264</v>
      </c>
      <c r="M16" s="169" t="s">
        <v>264</v>
      </c>
      <c r="N16" s="169" t="s">
        <v>264</v>
      </c>
      <c r="O16" s="169" t="s">
        <v>264</v>
      </c>
      <c r="P16" s="169"/>
      <c r="Q16" s="169" t="s">
        <v>264</v>
      </c>
      <c r="R16" s="169" t="s">
        <v>264</v>
      </c>
      <c r="S16" s="169"/>
      <c r="T16" s="169"/>
      <c r="U16" s="169"/>
      <c r="V16" s="140" t="s">
        <v>278</v>
      </c>
      <c r="W16" s="169" t="s">
        <v>264</v>
      </c>
    </row>
    <row r="17" spans="1:23" x14ac:dyDescent="0.2">
      <c r="A17" s="21" t="s">
        <v>22</v>
      </c>
      <c r="B17" s="34" t="s">
        <v>23</v>
      </c>
      <c r="C17" s="48" t="s">
        <v>170</v>
      </c>
      <c r="D17" s="46" t="s">
        <v>128</v>
      </c>
      <c r="E17" s="170"/>
      <c r="F17" s="140">
        <f t="shared" si="0"/>
        <v>0</v>
      </c>
      <c r="G17" s="169"/>
      <c r="H17" s="169"/>
      <c r="I17" s="169">
        <f t="shared" si="1"/>
        <v>0</v>
      </c>
      <c r="J17" s="169"/>
      <c r="K17" s="169" t="s">
        <v>264</v>
      </c>
      <c r="L17" s="169" t="s">
        <v>264</v>
      </c>
      <c r="M17" s="169" t="s">
        <v>264</v>
      </c>
      <c r="N17" s="169" t="s">
        <v>264</v>
      </c>
      <c r="O17" s="169" t="s">
        <v>264</v>
      </c>
      <c r="P17" s="169"/>
      <c r="Q17" s="169" t="s">
        <v>264</v>
      </c>
      <c r="R17" s="169" t="s">
        <v>264</v>
      </c>
      <c r="S17" s="169"/>
      <c r="T17" s="169"/>
      <c r="U17" s="169"/>
      <c r="V17" s="140" t="s">
        <v>278</v>
      </c>
      <c r="W17" s="169" t="s">
        <v>264</v>
      </c>
    </row>
    <row r="18" spans="1:23" x14ac:dyDescent="0.2">
      <c r="A18" s="11" t="s">
        <v>24</v>
      </c>
      <c r="B18" s="35" t="s">
        <v>25</v>
      </c>
      <c r="C18" s="48" t="s">
        <v>171</v>
      </c>
      <c r="D18" s="46" t="s">
        <v>129</v>
      </c>
      <c r="E18" s="170"/>
      <c r="F18" s="140">
        <f t="shared" si="0"/>
        <v>0</v>
      </c>
      <c r="G18" s="169"/>
      <c r="H18" s="169"/>
      <c r="I18" s="169">
        <f t="shared" si="1"/>
        <v>0</v>
      </c>
      <c r="J18" s="169"/>
      <c r="K18" s="169" t="s">
        <v>264</v>
      </c>
      <c r="L18" s="169" t="s">
        <v>264</v>
      </c>
      <c r="M18" s="169" t="s">
        <v>264</v>
      </c>
      <c r="N18" s="169" t="s">
        <v>264</v>
      </c>
      <c r="O18" s="169" t="s">
        <v>264</v>
      </c>
      <c r="P18" s="169"/>
      <c r="Q18" s="169" t="s">
        <v>264</v>
      </c>
      <c r="R18" s="169" t="s">
        <v>264</v>
      </c>
      <c r="S18" s="169"/>
      <c r="T18" s="169"/>
      <c r="U18" s="169"/>
      <c r="V18" s="140" t="s">
        <v>278</v>
      </c>
      <c r="W18" s="169" t="s">
        <v>264</v>
      </c>
    </row>
    <row r="19" spans="1:23" ht="21" x14ac:dyDescent="0.2">
      <c r="A19" s="14" t="s">
        <v>26</v>
      </c>
      <c r="B19" s="35" t="s">
        <v>27</v>
      </c>
      <c r="C19" s="48" t="s">
        <v>172</v>
      </c>
      <c r="D19" s="46" t="s">
        <v>130</v>
      </c>
      <c r="E19" s="170"/>
      <c r="F19" s="140">
        <f t="shared" si="0"/>
        <v>0</v>
      </c>
      <c r="G19" s="169"/>
      <c r="H19" s="169"/>
      <c r="I19" s="169">
        <f t="shared" si="1"/>
        <v>0</v>
      </c>
      <c r="J19" s="169"/>
      <c r="K19" s="169" t="s">
        <v>264</v>
      </c>
      <c r="L19" s="169" t="s">
        <v>264</v>
      </c>
      <c r="M19" s="169" t="s">
        <v>264</v>
      </c>
      <c r="N19" s="169" t="s">
        <v>264</v>
      </c>
      <c r="O19" s="169" t="s">
        <v>264</v>
      </c>
      <c r="P19" s="169"/>
      <c r="Q19" s="169" t="s">
        <v>264</v>
      </c>
      <c r="R19" s="169" t="s">
        <v>264</v>
      </c>
      <c r="S19" s="169"/>
      <c r="T19" s="169"/>
      <c r="U19" s="169"/>
      <c r="V19" s="140" t="s">
        <v>278</v>
      </c>
      <c r="W19" s="169" t="s">
        <v>264</v>
      </c>
    </row>
    <row r="20" spans="1:23" x14ac:dyDescent="0.2">
      <c r="A20" s="20" t="s">
        <v>28</v>
      </c>
      <c r="B20" s="34" t="s">
        <v>29</v>
      </c>
      <c r="C20" s="48" t="s">
        <v>173</v>
      </c>
      <c r="D20" s="46" t="s">
        <v>131</v>
      </c>
      <c r="E20" s="170"/>
      <c r="F20" s="140">
        <f t="shared" si="0"/>
        <v>0</v>
      </c>
      <c r="G20" s="169"/>
      <c r="H20" s="169"/>
      <c r="I20" s="169">
        <f t="shared" si="1"/>
        <v>0</v>
      </c>
      <c r="J20" s="169"/>
      <c r="K20" s="169" t="s">
        <v>264</v>
      </c>
      <c r="L20" s="169" t="s">
        <v>264</v>
      </c>
      <c r="M20" s="169" t="s">
        <v>264</v>
      </c>
      <c r="N20" s="169" t="s">
        <v>264</v>
      </c>
      <c r="O20" s="169" t="s">
        <v>264</v>
      </c>
      <c r="P20" s="169"/>
      <c r="Q20" s="169" t="s">
        <v>264</v>
      </c>
      <c r="R20" s="169" t="s">
        <v>264</v>
      </c>
      <c r="S20" s="169"/>
      <c r="T20" s="169"/>
      <c r="U20" s="169"/>
      <c r="V20" s="140" t="s">
        <v>278</v>
      </c>
      <c r="W20" s="169" t="s">
        <v>264</v>
      </c>
    </row>
    <row r="21" spans="1:23" ht="21" x14ac:dyDescent="0.2">
      <c r="A21" s="9" t="s">
        <v>30</v>
      </c>
      <c r="B21" s="36" t="s">
        <v>31</v>
      </c>
      <c r="C21" s="48" t="s">
        <v>174</v>
      </c>
      <c r="D21" s="46" t="s">
        <v>132</v>
      </c>
      <c r="E21" s="170"/>
      <c r="F21" s="140">
        <f t="shared" si="0"/>
        <v>0</v>
      </c>
      <c r="G21" s="169"/>
      <c r="H21" s="169"/>
      <c r="I21" s="169">
        <f t="shared" si="1"/>
        <v>0</v>
      </c>
      <c r="J21" s="169"/>
      <c r="K21" s="169" t="s">
        <v>264</v>
      </c>
      <c r="L21" s="169" t="s">
        <v>264</v>
      </c>
      <c r="M21" s="169" t="s">
        <v>264</v>
      </c>
      <c r="N21" s="169" t="s">
        <v>264</v>
      </c>
      <c r="O21" s="169" t="s">
        <v>264</v>
      </c>
      <c r="P21" s="169"/>
      <c r="Q21" s="169" t="s">
        <v>264</v>
      </c>
      <c r="R21" s="169" t="s">
        <v>264</v>
      </c>
      <c r="S21" s="169"/>
      <c r="T21" s="169"/>
      <c r="U21" s="169"/>
      <c r="V21" s="140" t="s">
        <v>278</v>
      </c>
      <c r="W21" s="169" t="s">
        <v>264</v>
      </c>
    </row>
    <row r="22" spans="1:23" x14ac:dyDescent="0.2">
      <c r="A22" s="11" t="s">
        <v>32</v>
      </c>
      <c r="B22" s="36" t="s">
        <v>33</v>
      </c>
      <c r="C22" s="48" t="s">
        <v>175</v>
      </c>
      <c r="D22" s="46" t="s">
        <v>133</v>
      </c>
      <c r="E22" s="170"/>
      <c r="F22" s="140">
        <f t="shared" si="0"/>
        <v>0</v>
      </c>
      <c r="G22" s="169"/>
      <c r="H22" s="169"/>
      <c r="I22" s="169">
        <f t="shared" si="1"/>
        <v>0</v>
      </c>
      <c r="J22" s="169"/>
      <c r="K22" s="169" t="s">
        <v>264</v>
      </c>
      <c r="L22" s="169" t="s">
        <v>264</v>
      </c>
      <c r="M22" s="169" t="s">
        <v>264</v>
      </c>
      <c r="N22" s="169" t="s">
        <v>264</v>
      </c>
      <c r="O22" s="169" t="s">
        <v>264</v>
      </c>
      <c r="P22" s="169"/>
      <c r="Q22" s="169" t="s">
        <v>264</v>
      </c>
      <c r="R22" s="169" t="s">
        <v>264</v>
      </c>
      <c r="S22" s="169"/>
      <c r="T22" s="169"/>
      <c r="U22" s="169"/>
      <c r="V22" s="140" t="s">
        <v>278</v>
      </c>
      <c r="W22" s="169" t="s">
        <v>264</v>
      </c>
    </row>
    <row r="23" spans="1:23" ht="21" x14ac:dyDescent="0.2">
      <c r="A23" s="14" t="s">
        <v>34</v>
      </c>
      <c r="B23" s="36" t="s">
        <v>35</v>
      </c>
      <c r="C23" s="48" t="s">
        <v>176</v>
      </c>
      <c r="D23" s="46" t="s">
        <v>134</v>
      </c>
      <c r="E23" s="170"/>
      <c r="F23" s="140">
        <f t="shared" si="0"/>
        <v>0</v>
      </c>
      <c r="G23" s="169"/>
      <c r="H23" s="169"/>
      <c r="I23" s="169">
        <f t="shared" si="1"/>
        <v>0</v>
      </c>
      <c r="J23" s="169"/>
      <c r="K23" s="169" t="s">
        <v>264</v>
      </c>
      <c r="L23" s="169" t="s">
        <v>264</v>
      </c>
      <c r="M23" s="169" t="s">
        <v>264</v>
      </c>
      <c r="N23" s="169" t="s">
        <v>264</v>
      </c>
      <c r="O23" s="169" t="s">
        <v>264</v>
      </c>
      <c r="P23" s="169"/>
      <c r="Q23" s="169" t="s">
        <v>264</v>
      </c>
      <c r="R23" s="169" t="s">
        <v>264</v>
      </c>
      <c r="S23" s="169"/>
      <c r="T23" s="169"/>
      <c r="U23" s="169"/>
      <c r="V23" s="140" t="s">
        <v>278</v>
      </c>
      <c r="W23" s="169" t="s">
        <v>264</v>
      </c>
    </row>
    <row r="24" spans="1:23" ht="31.5" x14ac:dyDescent="0.2">
      <c r="A24" s="17" t="s">
        <v>36</v>
      </c>
      <c r="B24" s="37" t="s">
        <v>37</v>
      </c>
      <c r="C24" s="48" t="s">
        <v>177</v>
      </c>
      <c r="D24" s="46" t="s">
        <v>135</v>
      </c>
      <c r="E24" s="170"/>
      <c r="F24" s="140">
        <f t="shared" si="0"/>
        <v>0</v>
      </c>
      <c r="G24" s="169"/>
      <c r="H24" s="169"/>
      <c r="I24" s="169">
        <f t="shared" si="1"/>
        <v>0</v>
      </c>
      <c r="J24" s="169"/>
      <c r="K24" s="169" t="s">
        <v>264</v>
      </c>
      <c r="L24" s="169" t="s">
        <v>264</v>
      </c>
      <c r="M24" s="169" t="s">
        <v>264</v>
      </c>
      <c r="N24" s="169" t="s">
        <v>264</v>
      </c>
      <c r="O24" s="169" t="s">
        <v>264</v>
      </c>
      <c r="P24" s="169"/>
      <c r="Q24" s="169" t="s">
        <v>264</v>
      </c>
      <c r="R24" s="169" t="s">
        <v>264</v>
      </c>
      <c r="S24" s="169"/>
      <c r="T24" s="169"/>
      <c r="U24" s="169"/>
      <c r="V24" s="140" t="s">
        <v>278</v>
      </c>
      <c r="W24" s="169" t="s">
        <v>264</v>
      </c>
    </row>
    <row r="25" spans="1:23" ht="21" x14ac:dyDescent="0.2">
      <c r="A25" s="11" t="s">
        <v>38</v>
      </c>
      <c r="B25" s="33" t="s">
        <v>39</v>
      </c>
      <c r="C25" s="48" t="s">
        <v>178</v>
      </c>
      <c r="D25" s="46" t="s">
        <v>136</v>
      </c>
      <c r="E25" s="170"/>
      <c r="F25" s="140">
        <f t="shared" si="0"/>
        <v>0</v>
      </c>
      <c r="G25" s="169"/>
      <c r="H25" s="169"/>
      <c r="I25" s="169">
        <f t="shared" si="1"/>
        <v>0</v>
      </c>
      <c r="J25" s="169"/>
      <c r="K25" s="169" t="s">
        <v>264</v>
      </c>
      <c r="L25" s="169" t="s">
        <v>264</v>
      </c>
      <c r="M25" s="169" t="s">
        <v>264</v>
      </c>
      <c r="N25" s="169" t="s">
        <v>264</v>
      </c>
      <c r="O25" s="169" t="s">
        <v>264</v>
      </c>
      <c r="P25" s="169"/>
      <c r="Q25" s="169" t="s">
        <v>264</v>
      </c>
      <c r="R25" s="169" t="s">
        <v>264</v>
      </c>
      <c r="S25" s="169"/>
      <c r="T25" s="169"/>
      <c r="U25" s="169"/>
      <c r="V25" s="140" t="s">
        <v>278</v>
      </c>
      <c r="W25" s="169" t="s">
        <v>264</v>
      </c>
    </row>
    <row r="26" spans="1:23" x14ac:dyDescent="0.2">
      <c r="A26" s="13" t="s">
        <v>40</v>
      </c>
      <c r="B26" s="33" t="s">
        <v>41</v>
      </c>
      <c r="C26" s="48" t="s">
        <v>179</v>
      </c>
      <c r="D26" s="46" t="s">
        <v>137</v>
      </c>
      <c r="E26" s="170"/>
      <c r="F26" s="140">
        <f t="shared" si="0"/>
        <v>0</v>
      </c>
      <c r="G26" s="169"/>
      <c r="H26" s="169"/>
      <c r="I26" s="169">
        <f t="shared" si="1"/>
        <v>0</v>
      </c>
      <c r="J26" s="169"/>
      <c r="K26" s="169" t="s">
        <v>264</v>
      </c>
      <c r="L26" s="169" t="s">
        <v>264</v>
      </c>
      <c r="M26" s="169" t="s">
        <v>264</v>
      </c>
      <c r="N26" s="169" t="s">
        <v>264</v>
      </c>
      <c r="O26" s="169" t="s">
        <v>264</v>
      </c>
      <c r="P26" s="169"/>
      <c r="Q26" s="169" t="s">
        <v>264</v>
      </c>
      <c r="R26" s="169" t="s">
        <v>264</v>
      </c>
      <c r="S26" s="169"/>
      <c r="T26" s="169"/>
      <c r="U26" s="169"/>
      <c r="V26" s="140" t="s">
        <v>278</v>
      </c>
      <c r="W26" s="169" t="s">
        <v>264</v>
      </c>
    </row>
    <row r="27" spans="1:23" x14ac:dyDescent="0.2">
      <c r="A27" s="13" t="s">
        <v>42</v>
      </c>
      <c r="B27" s="33" t="s">
        <v>43</v>
      </c>
      <c r="C27" s="48" t="s">
        <v>180</v>
      </c>
      <c r="D27" s="46" t="s">
        <v>138</v>
      </c>
      <c r="E27" s="170"/>
      <c r="F27" s="140">
        <f t="shared" si="0"/>
        <v>0</v>
      </c>
      <c r="G27" s="169"/>
      <c r="H27" s="169"/>
      <c r="I27" s="169">
        <f t="shared" si="1"/>
        <v>0</v>
      </c>
      <c r="J27" s="169"/>
      <c r="K27" s="169" t="s">
        <v>264</v>
      </c>
      <c r="L27" s="169" t="s">
        <v>264</v>
      </c>
      <c r="M27" s="169" t="s">
        <v>264</v>
      </c>
      <c r="N27" s="169" t="s">
        <v>264</v>
      </c>
      <c r="O27" s="169" t="s">
        <v>264</v>
      </c>
      <c r="P27" s="169"/>
      <c r="Q27" s="169" t="s">
        <v>264</v>
      </c>
      <c r="R27" s="169" t="s">
        <v>264</v>
      </c>
      <c r="S27" s="169"/>
      <c r="T27" s="169"/>
      <c r="U27" s="169"/>
      <c r="V27" s="140" t="s">
        <v>278</v>
      </c>
      <c r="W27" s="169" t="s">
        <v>264</v>
      </c>
    </row>
    <row r="28" spans="1:23" x14ac:dyDescent="0.2">
      <c r="A28" s="159" t="s">
        <v>314</v>
      </c>
      <c r="B28" s="33" t="s">
        <v>315</v>
      </c>
      <c r="C28" s="48" t="s">
        <v>316</v>
      </c>
      <c r="D28" s="46" t="s">
        <v>139</v>
      </c>
      <c r="E28" s="170">
        <f>E29+E32+E35+E38+E41+E44</f>
        <v>0</v>
      </c>
      <c r="F28" s="140">
        <f>G28+P28+S28+T28+U28</f>
        <v>0</v>
      </c>
      <c r="G28" s="169">
        <f>G29+G32+G35+G38+G41+G44</f>
        <v>0</v>
      </c>
      <c r="H28" s="169">
        <f>H29+H32+H35+H38+H41+H44</f>
        <v>0</v>
      </c>
      <c r="I28" s="169">
        <f>J28</f>
        <v>0</v>
      </c>
      <c r="J28" s="169"/>
      <c r="K28" s="169" t="s">
        <v>264</v>
      </c>
      <c r="L28" s="169" t="s">
        <v>264</v>
      </c>
      <c r="M28" s="169" t="s">
        <v>264</v>
      </c>
      <c r="N28" s="169" t="s">
        <v>264</v>
      </c>
      <c r="O28" s="169" t="s">
        <v>264</v>
      </c>
      <c r="P28" s="169">
        <f>P29+P32+P35+P38+P41+P44</f>
        <v>0</v>
      </c>
      <c r="Q28" s="169" t="s">
        <v>264</v>
      </c>
      <c r="R28" s="169" t="s">
        <v>264</v>
      </c>
      <c r="S28" s="169">
        <f>S29+S32+S35+S38+S41+S44</f>
        <v>0</v>
      </c>
      <c r="T28" s="169">
        <f t="shared" ref="T28:U28" si="2">T29+T32+T35+T38+T41+T44</f>
        <v>0</v>
      </c>
      <c r="U28" s="169">
        <f t="shared" si="2"/>
        <v>0</v>
      </c>
      <c r="V28" s="140" t="s">
        <v>264</v>
      </c>
      <c r="W28" s="169" t="s">
        <v>264</v>
      </c>
    </row>
    <row r="29" spans="1:23" x14ac:dyDescent="0.2">
      <c r="A29" s="21" t="s">
        <v>44</v>
      </c>
      <c r="B29" s="37" t="s">
        <v>45</v>
      </c>
      <c r="C29" s="48" t="s">
        <v>181</v>
      </c>
      <c r="D29" s="46" t="s">
        <v>140</v>
      </c>
      <c r="E29" s="170"/>
      <c r="F29" s="140">
        <f t="shared" si="0"/>
        <v>0</v>
      </c>
      <c r="G29" s="169"/>
      <c r="H29" s="169"/>
      <c r="I29" s="169">
        <f t="shared" ref="I29:I30" si="3">J29</f>
        <v>0</v>
      </c>
      <c r="J29" s="169"/>
      <c r="K29" s="169" t="s">
        <v>264</v>
      </c>
      <c r="L29" s="169" t="s">
        <v>264</v>
      </c>
      <c r="M29" s="169" t="s">
        <v>264</v>
      </c>
      <c r="N29" s="169" t="s">
        <v>264</v>
      </c>
      <c r="O29" s="169" t="s">
        <v>264</v>
      </c>
      <c r="P29" s="169"/>
      <c r="Q29" s="169" t="s">
        <v>264</v>
      </c>
      <c r="R29" s="169" t="s">
        <v>264</v>
      </c>
      <c r="S29" s="169"/>
      <c r="T29" s="169"/>
      <c r="U29" s="169"/>
      <c r="V29" s="140" t="s">
        <v>278</v>
      </c>
      <c r="W29" s="169" t="s">
        <v>264</v>
      </c>
    </row>
    <row r="30" spans="1:23" x14ac:dyDescent="0.2">
      <c r="A30" s="309" t="s">
        <v>46</v>
      </c>
      <c r="B30" s="35" t="s">
        <v>47</v>
      </c>
      <c r="C30" s="48" t="s">
        <v>182</v>
      </c>
      <c r="D30" s="46" t="s">
        <v>141</v>
      </c>
      <c r="E30" s="170"/>
      <c r="F30" s="140">
        <f t="shared" si="0"/>
        <v>0</v>
      </c>
      <c r="G30" s="169"/>
      <c r="H30" s="169"/>
      <c r="I30" s="169">
        <f t="shared" si="3"/>
        <v>0</v>
      </c>
      <c r="J30" s="169"/>
      <c r="K30" s="169" t="s">
        <v>264</v>
      </c>
      <c r="L30" s="169" t="s">
        <v>264</v>
      </c>
      <c r="M30" s="169" t="s">
        <v>264</v>
      </c>
      <c r="N30" s="169" t="s">
        <v>264</v>
      </c>
      <c r="O30" s="169" t="s">
        <v>264</v>
      </c>
      <c r="P30" s="169"/>
      <c r="Q30" s="169" t="s">
        <v>264</v>
      </c>
      <c r="R30" s="169" t="s">
        <v>264</v>
      </c>
      <c r="S30" s="169"/>
      <c r="T30" s="169"/>
      <c r="U30" s="169"/>
      <c r="V30" s="140" t="s">
        <v>278</v>
      </c>
      <c r="W30" s="169" t="s">
        <v>264</v>
      </c>
    </row>
    <row r="31" spans="1:23" ht="32.25" x14ac:dyDescent="0.2">
      <c r="A31" s="309" t="s">
        <v>317</v>
      </c>
      <c r="B31" s="35" t="s">
        <v>318</v>
      </c>
      <c r="C31" s="48" t="s">
        <v>319</v>
      </c>
      <c r="D31" s="46" t="s">
        <v>142</v>
      </c>
      <c r="E31" s="170" t="s">
        <v>264</v>
      </c>
      <c r="F31" s="140">
        <f>G31+P31+S31+T31+U31</f>
        <v>0</v>
      </c>
      <c r="G31" s="169"/>
      <c r="H31" s="169"/>
      <c r="I31" s="169" t="s">
        <v>264</v>
      </c>
      <c r="J31" s="169" t="s">
        <v>264</v>
      </c>
      <c r="K31" s="169" t="s">
        <v>264</v>
      </c>
      <c r="L31" s="169" t="s">
        <v>264</v>
      </c>
      <c r="M31" s="169" t="s">
        <v>264</v>
      </c>
      <c r="N31" s="169" t="s">
        <v>264</v>
      </c>
      <c r="O31" s="169" t="s">
        <v>264</v>
      </c>
      <c r="P31" s="169"/>
      <c r="Q31" s="169" t="s">
        <v>264</v>
      </c>
      <c r="R31" s="169" t="s">
        <v>264</v>
      </c>
      <c r="S31" s="169"/>
      <c r="T31" s="169"/>
      <c r="U31" s="169"/>
      <c r="V31" s="140" t="s">
        <v>264</v>
      </c>
      <c r="W31" s="169" t="s">
        <v>264</v>
      </c>
    </row>
    <row r="32" spans="1:23" x14ac:dyDescent="0.2">
      <c r="A32" s="21" t="s">
        <v>48</v>
      </c>
      <c r="B32" s="37" t="s">
        <v>49</v>
      </c>
      <c r="C32" s="48" t="s">
        <v>183</v>
      </c>
      <c r="D32" s="46" t="s">
        <v>143</v>
      </c>
      <c r="E32" s="170"/>
      <c r="F32" s="140">
        <f t="shared" si="0"/>
        <v>0</v>
      </c>
      <c r="G32" s="169"/>
      <c r="H32" s="169"/>
      <c r="I32" s="169">
        <f>J32</f>
        <v>0</v>
      </c>
      <c r="J32" s="169"/>
      <c r="K32" s="169" t="s">
        <v>264</v>
      </c>
      <c r="L32" s="169" t="s">
        <v>264</v>
      </c>
      <c r="M32" s="169" t="s">
        <v>264</v>
      </c>
      <c r="N32" s="169" t="s">
        <v>264</v>
      </c>
      <c r="O32" s="169" t="s">
        <v>264</v>
      </c>
      <c r="P32" s="169"/>
      <c r="Q32" s="169" t="s">
        <v>264</v>
      </c>
      <c r="R32" s="169" t="s">
        <v>264</v>
      </c>
      <c r="S32" s="169"/>
      <c r="T32" s="169"/>
      <c r="U32" s="169"/>
      <c r="V32" s="140" t="s">
        <v>278</v>
      </c>
      <c r="W32" s="169" t="s">
        <v>264</v>
      </c>
    </row>
    <row r="33" spans="1:23" x14ac:dyDescent="0.2">
      <c r="A33" s="12" t="s">
        <v>50</v>
      </c>
      <c r="B33" s="33" t="s">
        <v>51</v>
      </c>
      <c r="C33" s="48" t="s">
        <v>184</v>
      </c>
      <c r="D33" s="46" t="s">
        <v>144</v>
      </c>
      <c r="E33" s="170"/>
      <c r="F33" s="140">
        <f t="shared" si="0"/>
        <v>0</v>
      </c>
      <c r="G33" s="169"/>
      <c r="H33" s="169"/>
      <c r="I33" s="169">
        <f>J33</f>
        <v>0</v>
      </c>
      <c r="J33" s="169"/>
      <c r="K33" s="169" t="s">
        <v>264</v>
      </c>
      <c r="L33" s="169" t="s">
        <v>264</v>
      </c>
      <c r="M33" s="169" t="s">
        <v>264</v>
      </c>
      <c r="N33" s="169" t="s">
        <v>264</v>
      </c>
      <c r="O33" s="169" t="s">
        <v>264</v>
      </c>
      <c r="P33" s="169"/>
      <c r="Q33" s="169" t="s">
        <v>264</v>
      </c>
      <c r="R33" s="169" t="s">
        <v>264</v>
      </c>
      <c r="S33" s="169"/>
      <c r="T33" s="169"/>
      <c r="U33" s="169"/>
      <c r="V33" s="140" t="s">
        <v>278</v>
      </c>
      <c r="W33" s="169" t="s">
        <v>264</v>
      </c>
    </row>
    <row r="34" spans="1:23" x14ac:dyDescent="0.2">
      <c r="A34" s="161" t="s">
        <v>322</v>
      </c>
      <c r="B34" s="33" t="s">
        <v>320</v>
      </c>
      <c r="C34" s="48" t="s">
        <v>321</v>
      </c>
      <c r="D34" s="46" t="s">
        <v>145</v>
      </c>
      <c r="E34" s="170" t="s">
        <v>265</v>
      </c>
      <c r="F34" s="140">
        <f>G34+P34+S34+T34+U34</f>
        <v>0</v>
      </c>
      <c r="G34" s="169"/>
      <c r="H34" s="169"/>
      <c r="I34" s="169" t="s">
        <v>265</v>
      </c>
      <c r="J34" s="169" t="s">
        <v>265</v>
      </c>
      <c r="K34" s="169" t="s">
        <v>265</v>
      </c>
      <c r="L34" s="169" t="s">
        <v>265</v>
      </c>
      <c r="M34" s="169" t="s">
        <v>265</v>
      </c>
      <c r="N34" s="169" t="s">
        <v>265</v>
      </c>
      <c r="O34" s="169" t="s">
        <v>265</v>
      </c>
      <c r="P34" s="169"/>
      <c r="Q34" s="169" t="s">
        <v>265</v>
      </c>
      <c r="R34" s="169" t="s">
        <v>265</v>
      </c>
      <c r="S34" s="169"/>
      <c r="T34" s="169"/>
      <c r="U34" s="169"/>
      <c r="V34" s="140" t="s">
        <v>265</v>
      </c>
      <c r="W34" s="169" t="s">
        <v>265</v>
      </c>
    </row>
    <row r="35" spans="1:23" x14ac:dyDescent="0.2">
      <c r="A35" s="21" t="s">
        <v>52</v>
      </c>
      <c r="B35" s="37" t="s">
        <v>53</v>
      </c>
      <c r="C35" s="48" t="s">
        <v>185</v>
      </c>
      <c r="D35" s="46" t="s">
        <v>146</v>
      </c>
      <c r="E35" s="170"/>
      <c r="F35" s="140">
        <f t="shared" si="0"/>
        <v>0</v>
      </c>
      <c r="G35" s="169"/>
      <c r="H35" s="169"/>
      <c r="I35" s="169">
        <f>J35</f>
        <v>0</v>
      </c>
      <c r="J35" s="169"/>
      <c r="K35" s="169" t="s">
        <v>264</v>
      </c>
      <c r="L35" s="169" t="s">
        <v>264</v>
      </c>
      <c r="M35" s="169" t="s">
        <v>264</v>
      </c>
      <c r="N35" s="169" t="s">
        <v>264</v>
      </c>
      <c r="O35" s="169" t="s">
        <v>264</v>
      </c>
      <c r="P35" s="169"/>
      <c r="Q35" s="169" t="s">
        <v>264</v>
      </c>
      <c r="R35" s="169" t="s">
        <v>264</v>
      </c>
      <c r="S35" s="169"/>
      <c r="T35" s="169"/>
      <c r="U35" s="169"/>
      <c r="V35" s="140" t="s">
        <v>278</v>
      </c>
      <c r="W35" s="169" t="s">
        <v>264</v>
      </c>
    </row>
    <row r="36" spans="1:23" x14ac:dyDescent="0.2">
      <c r="A36" s="10" t="s">
        <v>54</v>
      </c>
      <c r="B36" s="33" t="s">
        <v>55</v>
      </c>
      <c r="C36" s="48" t="s">
        <v>186</v>
      </c>
      <c r="D36" s="46" t="s">
        <v>147</v>
      </c>
      <c r="E36" s="170"/>
      <c r="F36" s="140">
        <f t="shared" si="0"/>
        <v>0</v>
      </c>
      <c r="G36" s="169"/>
      <c r="H36" s="169"/>
      <c r="I36" s="169">
        <f>J36</f>
        <v>0</v>
      </c>
      <c r="J36" s="169"/>
      <c r="K36" s="169" t="s">
        <v>264</v>
      </c>
      <c r="L36" s="169" t="s">
        <v>264</v>
      </c>
      <c r="M36" s="169" t="s">
        <v>264</v>
      </c>
      <c r="N36" s="169" t="s">
        <v>264</v>
      </c>
      <c r="O36" s="169" t="s">
        <v>264</v>
      </c>
      <c r="P36" s="169"/>
      <c r="Q36" s="169" t="s">
        <v>264</v>
      </c>
      <c r="R36" s="169" t="s">
        <v>264</v>
      </c>
      <c r="S36" s="169"/>
      <c r="T36" s="169"/>
      <c r="U36" s="169"/>
      <c r="V36" s="140" t="s">
        <v>278</v>
      </c>
      <c r="W36" s="169" t="s">
        <v>264</v>
      </c>
    </row>
    <row r="37" spans="1:23" ht="21" x14ac:dyDescent="0.2">
      <c r="A37" s="10" t="s">
        <v>325</v>
      </c>
      <c r="B37" s="33" t="s">
        <v>323</v>
      </c>
      <c r="C37" s="48" t="s">
        <v>324</v>
      </c>
      <c r="D37" s="46" t="s">
        <v>148</v>
      </c>
      <c r="E37" s="170" t="s">
        <v>264</v>
      </c>
      <c r="F37" s="140">
        <f>G37+P37+S37+T37+U37</f>
        <v>0</v>
      </c>
      <c r="G37" s="169"/>
      <c r="H37" s="169"/>
      <c r="I37" s="169" t="s">
        <v>264</v>
      </c>
      <c r="J37" s="169" t="s">
        <v>264</v>
      </c>
      <c r="K37" s="169" t="s">
        <v>264</v>
      </c>
      <c r="L37" s="169" t="s">
        <v>264</v>
      </c>
      <c r="M37" s="169" t="s">
        <v>264</v>
      </c>
      <c r="N37" s="169" t="s">
        <v>264</v>
      </c>
      <c r="O37" s="169" t="s">
        <v>264</v>
      </c>
      <c r="P37" s="169"/>
      <c r="Q37" s="169" t="s">
        <v>264</v>
      </c>
      <c r="R37" s="169" t="s">
        <v>264</v>
      </c>
      <c r="S37" s="169"/>
      <c r="T37" s="169"/>
      <c r="U37" s="169"/>
      <c r="V37" s="140" t="s">
        <v>264</v>
      </c>
      <c r="W37" s="169" t="s">
        <v>264</v>
      </c>
    </row>
    <row r="38" spans="1:23" ht="21" x14ac:dyDescent="0.2">
      <c r="A38" s="17" t="s">
        <v>56</v>
      </c>
      <c r="B38" s="37" t="s">
        <v>57</v>
      </c>
      <c r="C38" s="48" t="s">
        <v>187</v>
      </c>
      <c r="D38" s="46" t="s">
        <v>149</v>
      </c>
      <c r="E38" s="170"/>
      <c r="F38" s="140">
        <f t="shared" si="0"/>
        <v>0</v>
      </c>
      <c r="G38" s="169"/>
      <c r="H38" s="169"/>
      <c r="I38" s="169">
        <f>J38</f>
        <v>0</v>
      </c>
      <c r="J38" s="169"/>
      <c r="K38" s="169" t="s">
        <v>264</v>
      </c>
      <c r="L38" s="169" t="s">
        <v>264</v>
      </c>
      <c r="M38" s="169" t="s">
        <v>264</v>
      </c>
      <c r="N38" s="169" t="s">
        <v>264</v>
      </c>
      <c r="O38" s="169" t="s">
        <v>264</v>
      </c>
      <c r="P38" s="169"/>
      <c r="Q38" s="169" t="s">
        <v>264</v>
      </c>
      <c r="R38" s="169" t="s">
        <v>264</v>
      </c>
      <c r="S38" s="169"/>
      <c r="T38" s="169"/>
      <c r="U38" s="169"/>
      <c r="V38" s="140" t="s">
        <v>278</v>
      </c>
      <c r="W38" s="169" t="s">
        <v>264</v>
      </c>
    </row>
    <row r="39" spans="1:23" x14ac:dyDescent="0.2">
      <c r="A39" s="11" t="s">
        <v>58</v>
      </c>
      <c r="B39" s="33" t="s">
        <v>59</v>
      </c>
      <c r="C39" s="48" t="s">
        <v>188</v>
      </c>
      <c r="D39" s="46" t="s">
        <v>150</v>
      </c>
      <c r="E39" s="170"/>
      <c r="F39" s="140">
        <f t="shared" si="0"/>
        <v>0</v>
      </c>
      <c r="G39" s="169"/>
      <c r="H39" s="169"/>
      <c r="I39" s="169">
        <f>J39</f>
        <v>0</v>
      </c>
      <c r="J39" s="169"/>
      <c r="K39" s="169" t="s">
        <v>264</v>
      </c>
      <c r="L39" s="169" t="s">
        <v>264</v>
      </c>
      <c r="M39" s="169" t="s">
        <v>264</v>
      </c>
      <c r="N39" s="169" t="s">
        <v>264</v>
      </c>
      <c r="O39" s="169" t="s">
        <v>264</v>
      </c>
      <c r="P39" s="169"/>
      <c r="Q39" s="169" t="s">
        <v>264</v>
      </c>
      <c r="R39" s="169" t="s">
        <v>264</v>
      </c>
      <c r="S39" s="169"/>
      <c r="T39" s="169"/>
      <c r="U39" s="169"/>
      <c r="V39" s="140" t="s">
        <v>278</v>
      </c>
      <c r="W39" s="169" t="s">
        <v>264</v>
      </c>
    </row>
    <row r="40" spans="1:23" ht="31.5" x14ac:dyDescent="0.2">
      <c r="A40" s="11" t="s">
        <v>328</v>
      </c>
      <c r="B40" s="33" t="s">
        <v>326</v>
      </c>
      <c r="C40" s="48" t="s">
        <v>327</v>
      </c>
      <c r="D40" s="46" t="s">
        <v>151</v>
      </c>
      <c r="E40" s="170" t="s">
        <v>264</v>
      </c>
      <c r="F40" s="140">
        <f>G40+P40+S40+T40+U40</f>
        <v>0</v>
      </c>
      <c r="G40" s="169"/>
      <c r="H40" s="169"/>
      <c r="I40" s="169" t="s">
        <v>264</v>
      </c>
      <c r="J40" s="169" t="s">
        <v>264</v>
      </c>
      <c r="K40" s="169" t="s">
        <v>264</v>
      </c>
      <c r="L40" s="169" t="s">
        <v>264</v>
      </c>
      <c r="M40" s="169" t="s">
        <v>264</v>
      </c>
      <c r="N40" s="169" t="s">
        <v>264</v>
      </c>
      <c r="O40" s="169" t="s">
        <v>264</v>
      </c>
      <c r="P40" s="169"/>
      <c r="Q40" s="169" t="s">
        <v>264</v>
      </c>
      <c r="R40" s="169" t="s">
        <v>264</v>
      </c>
      <c r="S40" s="169"/>
      <c r="T40" s="169"/>
      <c r="U40" s="169"/>
      <c r="V40" s="140" t="s">
        <v>264</v>
      </c>
      <c r="W40" s="169" t="s">
        <v>264</v>
      </c>
    </row>
    <row r="41" spans="1:23" x14ac:dyDescent="0.2">
      <c r="A41" s="17" t="s">
        <v>60</v>
      </c>
      <c r="B41" s="37" t="s">
        <v>61</v>
      </c>
      <c r="C41" s="48" t="s">
        <v>189</v>
      </c>
      <c r="D41" s="46" t="s">
        <v>152</v>
      </c>
      <c r="E41" s="170"/>
      <c r="F41" s="140">
        <f t="shared" si="0"/>
        <v>0</v>
      </c>
      <c r="G41" s="169"/>
      <c r="H41" s="169"/>
      <c r="I41" s="169">
        <f>J41</f>
        <v>0</v>
      </c>
      <c r="J41" s="169"/>
      <c r="K41" s="169" t="s">
        <v>264</v>
      </c>
      <c r="L41" s="169" t="s">
        <v>264</v>
      </c>
      <c r="M41" s="169" t="s">
        <v>264</v>
      </c>
      <c r="N41" s="169" t="s">
        <v>264</v>
      </c>
      <c r="O41" s="169" t="s">
        <v>264</v>
      </c>
      <c r="P41" s="169"/>
      <c r="Q41" s="169" t="s">
        <v>264</v>
      </c>
      <c r="R41" s="169" t="s">
        <v>264</v>
      </c>
      <c r="S41" s="169"/>
      <c r="T41" s="169"/>
      <c r="U41" s="169"/>
      <c r="V41" s="140" t="s">
        <v>278</v>
      </c>
      <c r="W41" s="169" t="s">
        <v>264</v>
      </c>
    </row>
    <row r="42" spans="1:23" ht="21" x14ac:dyDescent="0.2">
      <c r="A42" s="11" t="s">
        <v>62</v>
      </c>
      <c r="B42" s="33" t="s">
        <v>63</v>
      </c>
      <c r="C42" s="48" t="s">
        <v>190</v>
      </c>
      <c r="D42" s="46" t="s">
        <v>153</v>
      </c>
      <c r="E42" s="170"/>
      <c r="F42" s="140">
        <f t="shared" si="0"/>
        <v>0</v>
      </c>
      <c r="G42" s="169"/>
      <c r="H42" s="169"/>
      <c r="I42" s="169">
        <f>J42</f>
        <v>0</v>
      </c>
      <c r="J42" s="169"/>
      <c r="K42" s="169" t="s">
        <v>264</v>
      </c>
      <c r="L42" s="169" t="s">
        <v>264</v>
      </c>
      <c r="M42" s="169" t="s">
        <v>264</v>
      </c>
      <c r="N42" s="169" t="s">
        <v>264</v>
      </c>
      <c r="O42" s="169" t="s">
        <v>264</v>
      </c>
      <c r="P42" s="169"/>
      <c r="Q42" s="169" t="s">
        <v>264</v>
      </c>
      <c r="R42" s="169" t="s">
        <v>264</v>
      </c>
      <c r="S42" s="169"/>
      <c r="T42" s="169"/>
      <c r="U42" s="169"/>
      <c r="V42" s="140" t="s">
        <v>278</v>
      </c>
      <c r="W42" s="169" t="s">
        <v>264</v>
      </c>
    </row>
    <row r="43" spans="1:23" ht="21" x14ac:dyDescent="0.2">
      <c r="A43" s="11" t="s">
        <v>331</v>
      </c>
      <c r="B43" s="33" t="s">
        <v>329</v>
      </c>
      <c r="C43" s="48" t="s">
        <v>330</v>
      </c>
      <c r="D43" s="46" t="s">
        <v>154</v>
      </c>
      <c r="E43" s="170" t="s">
        <v>265</v>
      </c>
      <c r="F43" s="140">
        <f>G43+P43+S43+T43+U43</f>
        <v>0</v>
      </c>
      <c r="G43" s="169"/>
      <c r="H43" s="169"/>
      <c r="I43" s="169" t="s">
        <v>264</v>
      </c>
      <c r="J43" s="169" t="s">
        <v>264</v>
      </c>
      <c r="K43" s="169" t="s">
        <v>264</v>
      </c>
      <c r="L43" s="169" t="s">
        <v>264</v>
      </c>
      <c r="M43" s="169" t="s">
        <v>264</v>
      </c>
      <c r="N43" s="169" t="s">
        <v>264</v>
      </c>
      <c r="O43" s="169" t="s">
        <v>264</v>
      </c>
      <c r="P43" s="169"/>
      <c r="Q43" s="169" t="s">
        <v>264</v>
      </c>
      <c r="R43" s="169" t="s">
        <v>264</v>
      </c>
      <c r="S43" s="169"/>
      <c r="T43" s="169"/>
      <c r="U43" s="169"/>
      <c r="V43" s="140" t="s">
        <v>264</v>
      </c>
      <c r="W43" s="169" t="s">
        <v>264</v>
      </c>
    </row>
    <row r="44" spans="1:23" ht="21.75" x14ac:dyDescent="0.2">
      <c r="A44" s="21" t="s">
        <v>64</v>
      </c>
      <c r="B44" s="37" t="s">
        <v>65</v>
      </c>
      <c r="C44" s="48" t="s">
        <v>191</v>
      </c>
      <c r="D44" s="46" t="s">
        <v>155</v>
      </c>
      <c r="E44" s="170"/>
      <c r="F44" s="140">
        <f t="shared" si="0"/>
        <v>0</v>
      </c>
      <c r="G44" s="169"/>
      <c r="H44" s="169"/>
      <c r="I44" s="169">
        <f>J44</f>
        <v>0</v>
      </c>
      <c r="J44" s="169"/>
      <c r="K44" s="169" t="s">
        <v>264</v>
      </c>
      <c r="L44" s="169" t="s">
        <v>264</v>
      </c>
      <c r="M44" s="169" t="s">
        <v>264</v>
      </c>
      <c r="N44" s="169" t="s">
        <v>264</v>
      </c>
      <c r="O44" s="169" t="s">
        <v>264</v>
      </c>
      <c r="P44" s="169"/>
      <c r="Q44" s="169" t="s">
        <v>264</v>
      </c>
      <c r="R44" s="169" t="s">
        <v>264</v>
      </c>
      <c r="S44" s="169"/>
      <c r="T44" s="169"/>
      <c r="U44" s="169"/>
      <c r="V44" s="140" t="s">
        <v>278</v>
      </c>
      <c r="W44" s="169" t="s">
        <v>264</v>
      </c>
    </row>
    <row r="45" spans="1:23" ht="21" x14ac:dyDescent="0.2">
      <c r="A45" s="11" t="s">
        <v>66</v>
      </c>
      <c r="B45" s="33" t="s">
        <v>67</v>
      </c>
      <c r="C45" s="48" t="s">
        <v>192</v>
      </c>
      <c r="D45" s="46" t="s">
        <v>156</v>
      </c>
      <c r="E45" s="170"/>
      <c r="F45" s="140">
        <f t="shared" si="0"/>
        <v>0</v>
      </c>
      <c r="G45" s="169"/>
      <c r="H45" s="169"/>
      <c r="I45" s="169">
        <f>J45</f>
        <v>0</v>
      </c>
      <c r="J45" s="169"/>
      <c r="K45" s="169" t="s">
        <v>264</v>
      </c>
      <c r="L45" s="169" t="s">
        <v>264</v>
      </c>
      <c r="M45" s="169" t="s">
        <v>264</v>
      </c>
      <c r="N45" s="169" t="s">
        <v>264</v>
      </c>
      <c r="O45" s="169" t="s">
        <v>264</v>
      </c>
      <c r="P45" s="169"/>
      <c r="Q45" s="169" t="s">
        <v>264</v>
      </c>
      <c r="R45" s="169" t="s">
        <v>264</v>
      </c>
      <c r="S45" s="169"/>
      <c r="T45" s="169"/>
      <c r="U45" s="169"/>
      <c r="V45" s="140" t="s">
        <v>278</v>
      </c>
      <c r="W45" s="169" t="s">
        <v>264</v>
      </c>
    </row>
    <row r="46" spans="1:23" ht="42" x14ac:dyDescent="0.2">
      <c r="A46" s="11" t="s">
        <v>332</v>
      </c>
      <c r="B46" s="33" t="s">
        <v>333</v>
      </c>
      <c r="C46" s="48" t="s">
        <v>334</v>
      </c>
      <c r="D46" s="46" t="s">
        <v>157</v>
      </c>
      <c r="E46" s="170" t="s">
        <v>265</v>
      </c>
      <c r="F46" s="140">
        <f>G46+P46+S46+T46+U46</f>
        <v>0</v>
      </c>
      <c r="G46" s="169"/>
      <c r="H46" s="169"/>
      <c r="I46" s="169" t="s">
        <v>265</v>
      </c>
      <c r="J46" s="169" t="s">
        <v>265</v>
      </c>
      <c r="K46" s="169" t="s">
        <v>265</v>
      </c>
      <c r="L46" s="169" t="s">
        <v>265</v>
      </c>
      <c r="M46" s="169" t="s">
        <v>265</v>
      </c>
      <c r="N46" s="169" t="s">
        <v>265</v>
      </c>
      <c r="O46" s="169" t="s">
        <v>265</v>
      </c>
      <c r="P46" s="169"/>
      <c r="Q46" s="169" t="s">
        <v>265</v>
      </c>
      <c r="R46" s="169" t="s">
        <v>265</v>
      </c>
      <c r="S46" s="169"/>
      <c r="T46" s="169"/>
      <c r="U46" s="169"/>
      <c r="V46" s="100" t="s">
        <v>265</v>
      </c>
      <c r="W46" s="169" t="s">
        <v>265</v>
      </c>
    </row>
    <row r="47" spans="1:23" ht="21" x14ac:dyDescent="0.2">
      <c r="A47" s="17" t="s">
        <v>68</v>
      </c>
      <c r="B47" s="32" t="s">
        <v>69</v>
      </c>
      <c r="C47" s="48" t="s">
        <v>193</v>
      </c>
      <c r="D47" s="46" t="s">
        <v>158</v>
      </c>
      <c r="E47" s="170"/>
      <c r="F47" s="140">
        <f t="shared" si="0"/>
        <v>0</v>
      </c>
      <c r="G47" s="169"/>
      <c r="H47" s="169"/>
      <c r="I47" s="169">
        <f>J47</f>
        <v>0</v>
      </c>
      <c r="J47" s="169"/>
      <c r="K47" s="169" t="s">
        <v>264</v>
      </c>
      <c r="L47" s="169" t="s">
        <v>264</v>
      </c>
      <c r="M47" s="169" t="s">
        <v>264</v>
      </c>
      <c r="N47" s="169" t="s">
        <v>264</v>
      </c>
      <c r="O47" s="169" t="s">
        <v>264</v>
      </c>
      <c r="P47" s="169"/>
      <c r="Q47" s="169" t="s">
        <v>264</v>
      </c>
      <c r="R47" s="169" t="s">
        <v>264</v>
      </c>
      <c r="S47" s="169"/>
      <c r="T47" s="169"/>
      <c r="U47" s="169"/>
      <c r="V47" s="140" t="s">
        <v>278</v>
      </c>
      <c r="W47" s="169" t="s">
        <v>264</v>
      </c>
    </row>
    <row r="48" spans="1:23" ht="21" x14ac:dyDescent="0.2">
      <c r="A48" s="17" t="s">
        <v>70</v>
      </c>
      <c r="B48" s="32" t="s">
        <v>71</v>
      </c>
      <c r="C48" s="48" t="s">
        <v>194</v>
      </c>
      <c r="D48" s="46" t="s">
        <v>159</v>
      </c>
      <c r="E48" s="170"/>
      <c r="F48" s="140">
        <f>G48+S48+T48</f>
        <v>0</v>
      </c>
      <c r="G48" s="169"/>
      <c r="H48" s="169"/>
      <c r="I48" s="169" t="s">
        <v>264</v>
      </c>
      <c r="J48" s="169" t="s">
        <v>265</v>
      </c>
      <c r="K48" s="169" t="s">
        <v>264</v>
      </c>
      <c r="L48" s="169" t="s">
        <v>264</v>
      </c>
      <c r="M48" s="169" t="s">
        <v>264</v>
      </c>
      <c r="N48" s="169" t="s">
        <v>264</v>
      </c>
      <c r="O48" s="169" t="s">
        <v>264</v>
      </c>
      <c r="P48" s="169" t="s">
        <v>265</v>
      </c>
      <c r="Q48" s="169" t="s">
        <v>264</v>
      </c>
      <c r="R48" s="169" t="s">
        <v>264</v>
      </c>
      <c r="S48" s="169"/>
      <c r="T48" s="169"/>
      <c r="U48" s="169" t="s">
        <v>265</v>
      </c>
      <c r="V48" s="169" t="s">
        <v>265</v>
      </c>
      <c r="W48" s="100" t="s">
        <v>278</v>
      </c>
    </row>
    <row r="49" spans="1:23" x14ac:dyDescent="0.2">
      <c r="A49" s="17" t="s">
        <v>336</v>
      </c>
      <c r="B49" s="32" t="s">
        <v>335</v>
      </c>
      <c r="C49" s="48" t="s">
        <v>195</v>
      </c>
      <c r="D49" s="46" t="s">
        <v>160</v>
      </c>
      <c r="E49" s="170"/>
      <c r="F49" s="140">
        <f>G49+I49+P49+S49+T49+U49</f>
        <v>0</v>
      </c>
      <c r="G49" s="169">
        <f>G50+G51</f>
        <v>0</v>
      </c>
      <c r="H49" s="169">
        <f>H50+H51</f>
        <v>0</v>
      </c>
      <c r="I49" s="169">
        <f>I50</f>
        <v>0</v>
      </c>
      <c r="J49" s="169" t="s">
        <v>265</v>
      </c>
      <c r="K49" s="169" t="s">
        <v>264</v>
      </c>
      <c r="L49" s="169">
        <f>L50</f>
        <v>0</v>
      </c>
      <c r="M49" s="169" t="s">
        <v>264</v>
      </c>
      <c r="N49" s="169" t="s">
        <v>264</v>
      </c>
      <c r="O49" s="169" t="s">
        <v>264</v>
      </c>
      <c r="P49" s="169">
        <f>P50+P51</f>
        <v>0</v>
      </c>
      <c r="Q49" s="169" t="s">
        <v>264</v>
      </c>
      <c r="R49" s="169" t="s">
        <v>264</v>
      </c>
      <c r="S49" s="169">
        <f>S50+S51</f>
        <v>0</v>
      </c>
      <c r="T49" s="169">
        <f t="shared" ref="T49:U49" si="4">T50+T51</f>
        <v>0</v>
      </c>
      <c r="U49" s="169">
        <f t="shared" si="4"/>
        <v>0</v>
      </c>
      <c r="V49" s="100" t="s">
        <v>278</v>
      </c>
      <c r="W49" s="169" t="s">
        <v>264</v>
      </c>
    </row>
    <row r="50" spans="1:23" x14ac:dyDescent="0.2">
      <c r="A50" s="17" t="s">
        <v>337</v>
      </c>
      <c r="B50" s="32" t="s">
        <v>338</v>
      </c>
      <c r="C50" s="48" t="s">
        <v>339</v>
      </c>
      <c r="D50" s="46" t="s">
        <v>161</v>
      </c>
      <c r="E50" s="170" t="s">
        <v>265</v>
      </c>
      <c r="F50" s="140">
        <f>I50+P50+S50+T50+U50</f>
        <v>0</v>
      </c>
      <c r="G50" s="169"/>
      <c r="H50" s="169"/>
      <c r="I50" s="169">
        <f>L50</f>
        <v>0</v>
      </c>
      <c r="J50" s="169" t="s">
        <v>265</v>
      </c>
      <c r="K50" s="169" t="s">
        <v>265</v>
      </c>
      <c r="L50" s="169"/>
      <c r="M50" s="169" t="s">
        <v>265</v>
      </c>
      <c r="N50" s="169" t="s">
        <v>265</v>
      </c>
      <c r="O50" s="169" t="s">
        <v>265</v>
      </c>
      <c r="P50" s="169"/>
      <c r="Q50" s="169" t="s">
        <v>265</v>
      </c>
      <c r="R50" s="169" t="s">
        <v>265</v>
      </c>
      <c r="S50" s="169"/>
      <c r="T50" s="169"/>
      <c r="U50" s="169"/>
      <c r="V50" s="100" t="s">
        <v>265</v>
      </c>
      <c r="W50" s="169" t="s">
        <v>265</v>
      </c>
    </row>
    <row r="51" spans="1:23" x14ac:dyDescent="0.2">
      <c r="A51" s="17" t="s">
        <v>340</v>
      </c>
      <c r="B51" s="32" t="s">
        <v>341</v>
      </c>
      <c r="C51" s="48" t="s">
        <v>342</v>
      </c>
      <c r="D51" s="46" t="s">
        <v>162</v>
      </c>
      <c r="E51" s="170" t="s">
        <v>265</v>
      </c>
      <c r="F51" s="140">
        <f>P51+S51+T51+U51</f>
        <v>0</v>
      </c>
      <c r="G51" s="169"/>
      <c r="H51" s="169"/>
      <c r="I51" s="169" t="s">
        <v>265</v>
      </c>
      <c r="J51" s="169" t="s">
        <v>265</v>
      </c>
      <c r="K51" s="169" t="s">
        <v>265</v>
      </c>
      <c r="L51" s="169" t="s">
        <v>265</v>
      </c>
      <c r="M51" s="169" t="s">
        <v>265</v>
      </c>
      <c r="N51" s="169" t="s">
        <v>265</v>
      </c>
      <c r="O51" s="169" t="s">
        <v>265</v>
      </c>
      <c r="P51" s="169"/>
      <c r="Q51" s="169" t="s">
        <v>265</v>
      </c>
      <c r="R51" s="169" t="s">
        <v>265</v>
      </c>
      <c r="S51" s="169"/>
      <c r="T51" s="169"/>
      <c r="U51" s="169"/>
      <c r="V51" s="100" t="s">
        <v>265</v>
      </c>
      <c r="W51" s="169" t="s">
        <v>265</v>
      </c>
    </row>
    <row r="52" spans="1:23" s="43" customFormat="1" x14ac:dyDescent="0.2">
      <c r="A52" s="17" t="s">
        <v>73</v>
      </c>
      <c r="B52" s="32" t="s">
        <v>74</v>
      </c>
      <c r="C52" s="48" t="s">
        <v>196</v>
      </c>
      <c r="D52" s="46" t="s">
        <v>163</v>
      </c>
      <c r="E52" s="170"/>
      <c r="F52" s="140">
        <f>T52+U52</f>
        <v>0</v>
      </c>
      <c r="G52" s="140" t="s">
        <v>278</v>
      </c>
      <c r="H52" s="140" t="s">
        <v>278</v>
      </c>
      <c r="I52" s="169" t="s">
        <v>264</v>
      </c>
      <c r="J52" s="169" t="s">
        <v>265</v>
      </c>
      <c r="K52" s="169" t="s">
        <v>264</v>
      </c>
      <c r="L52" s="169" t="s">
        <v>264</v>
      </c>
      <c r="M52" s="169" t="s">
        <v>264</v>
      </c>
      <c r="N52" s="169" t="s">
        <v>264</v>
      </c>
      <c r="O52" s="169" t="s">
        <v>264</v>
      </c>
      <c r="P52" s="100" t="s">
        <v>278</v>
      </c>
      <c r="Q52" s="169" t="s">
        <v>264</v>
      </c>
      <c r="R52" s="169" t="s">
        <v>264</v>
      </c>
      <c r="S52" s="169" t="s">
        <v>264</v>
      </c>
      <c r="T52" s="169"/>
      <c r="U52" s="169"/>
      <c r="V52" s="100" t="s">
        <v>278</v>
      </c>
      <c r="W52" s="169" t="s">
        <v>264</v>
      </c>
    </row>
    <row r="53" spans="1:23" ht="63" x14ac:dyDescent="0.2">
      <c r="A53" s="17" t="s">
        <v>343</v>
      </c>
      <c r="B53" s="32" t="s">
        <v>76</v>
      </c>
      <c r="C53" s="48" t="s">
        <v>197</v>
      </c>
      <c r="D53" s="46" t="s">
        <v>164</v>
      </c>
      <c r="E53" s="170"/>
      <c r="F53" s="140">
        <f>P53+I53</f>
        <v>0</v>
      </c>
      <c r="G53" s="140" t="s">
        <v>265</v>
      </c>
      <c r="H53" s="140" t="s">
        <v>265</v>
      </c>
      <c r="I53" s="169">
        <f>M53</f>
        <v>0</v>
      </c>
      <c r="J53" s="169" t="s">
        <v>265</v>
      </c>
      <c r="K53" s="169" t="s">
        <v>265</v>
      </c>
      <c r="L53" s="169" t="s">
        <v>265</v>
      </c>
      <c r="M53" s="169">
        <f>M54+M55+M63+M67+M69</f>
        <v>0</v>
      </c>
      <c r="N53" s="169">
        <f>N55</f>
        <v>0</v>
      </c>
      <c r="O53" s="169" t="s">
        <v>265</v>
      </c>
      <c r="P53" s="100">
        <f>P54+P55+P63+P66+P69</f>
        <v>0</v>
      </c>
      <c r="Q53" s="169">
        <f>Q55+Q63</f>
        <v>0</v>
      </c>
      <c r="R53" s="169" t="s">
        <v>265</v>
      </c>
      <c r="S53" s="169" t="s">
        <v>265</v>
      </c>
      <c r="T53" s="169" t="s">
        <v>265</v>
      </c>
      <c r="U53" s="169" t="s">
        <v>265</v>
      </c>
      <c r="V53" s="100" t="s">
        <v>265</v>
      </c>
      <c r="W53" s="169" t="s">
        <v>265</v>
      </c>
    </row>
    <row r="54" spans="1:23" ht="42" x14ac:dyDescent="0.2">
      <c r="A54" s="17" t="s">
        <v>344</v>
      </c>
      <c r="B54" s="32" t="s">
        <v>345</v>
      </c>
      <c r="C54" s="48" t="s">
        <v>346</v>
      </c>
      <c r="D54" s="46" t="s">
        <v>347</v>
      </c>
      <c r="E54" s="170" t="s">
        <v>265</v>
      </c>
      <c r="F54" s="140">
        <f>P54+I54</f>
        <v>0</v>
      </c>
      <c r="G54" s="140" t="s">
        <v>265</v>
      </c>
      <c r="H54" s="140" t="s">
        <v>265</v>
      </c>
      <c r="I54" s="169">
        <f>M54</f>
        <v>0</v>
      </c>
      <c r="J54" s="169" t="s">
        <v>265</v>
      </c>
      <c r="K54" s="169" t="s">
        <v>265</v>
      </c>
      <c r="L54" s="169" t="s">
        <v>265</v>
      </c>
      <c r="M54" s="169"/>
      <c r="N54" s="169" t="s">
        <v>265</v>
      </c>
      <c r="O54" s="169" t="s">
        <v>265</v>
      </c>
      <c r="P54" s="100"/>
      <c r="Q54" s="169"/>
      <c r="R54" s="169" t="s">
        <v>265</v>
      </c>
      <c r="S54" s="169" t="s">
        <v>265</v>
      </c>
      <c r="T54" s="169" t="s">
        <v>265</v>
      </c>
      <c r="U54" s="169" t="s">
        <v>265</v>
      </c>
      <c r="V54" s="100" t="s">
        <v>265</v>
      </c>
      <c r="W54" s="169" t="s">
        <v>265</v>
      </c>
    </row>
    <row r="55" spans="1:23" x14ac:dyDescent="0.2">
      <c r="A55" s="11" t="s">
        <v>77</v>
      </c>
      <c r="B55" s="31" t="s">
        <v>78</v>
      </c>
      <c r="C55" s="48" t="s">
        <v>198</v>
      </c>
      <c r="D55" s="46" t="s">
        <v>348</v>
      </c>
      <c r="E55" s="170"/>
      <c r="F55" s="140">
        <f>I55+P55</f>
        <v>0</v>
      </c>
      <c r="G55" s="169" t="s">
        <v>264</v>
      </c>
      <c r="H55" s="169" t="s">
        <v>264</v>
      </c>
      <c r="I55" s="169">
        <f t="shared" ref="I55:I89" si="5">M55</f>
        <v>0</v>
      </c>
      <c r="J55" s="169" t="s">
        <v>265</v>
      </c>
      <c r="K55" s="169" t="s">
        <v>264</v>
      </c>
      <c r="L55" s="169" t="s">
        <v>264</v>
      </c>
      <c r="M55" s="169">
        <f>M56+M57+M58+M59+M60+M61+M62+M63+M64+M65</f>
        <v>0</v>
      </c>
      <c r="N55" s="169">
        <f>N56+N57+N58+N59+N60+N61+N62</f>
        <v>0</v>
      </c>
      <c r="O55" s="169" t="s">
        <v>264</v>
      </c>
      <c r="P55" s="169">
        <f>P56+P57+P58+P59+P60+P61+P62</f>
        <v>0</v>
      </c>
      <c r="Q55" s="169">
        <f>Q56+Q57+Q58+Q59+Q60+Q61+Q62</f>
        <v>0</v>
      </c>
      <c r="R55" s="100" t="s">
        <v>278</v>
      </c>
      <c r="S55" s="169" t="s">
        <v>264</v>
      </c>
      <c r="T55" s="100" t="s">
        <v>278</v>
      </c>
      <c r="U55" s="100" t="s">
        <v>278</v>
      </c>
      <c r="V55" s="100" t="s">
        <v>278</v>
      </c>
      <c r="W55" s="169" t="s">
        <v>265</v>
      </c>
    </row>
    <row r="56" spans="1:23" s="5" customFormat="1" x14ac:dyDescent="0.2">
      <c r="A56" s="11" t="s">
        <v>349</v>
      </c>
      <c r="B56" s="31" t="s">
        <v>350</v>
      </c>
      <c r="C56" s="48" t="s">
        <v>351</v>
      </c>
      <c r="D56" s="46" t="s">
        <v>352</v>
      </c>
      <c r="E56" s="170" t="s">
        <v>265</v>
      </c>
      <c r="F56" s="140">
        <f t="shared" ref="F56:F68" si="6">I56+P56</f>
        <v>0</v>
      </c>
      <c r="G56" s="169" t="s">
        <v>265</v>
      </c>
      <c r="H56" s="169" t="s">
        <v>265</v>
      </c>
      <c r="I56" s="169">
        <f t="shared" si="5"/>
        <v>0</v>
      </c>
      <c r="J56" s="169" t="s">
        <v>264</v>
      </c>
      <c r="K56" s="169" t="s">
        <v>264</v>
      </c>
      <c r="L56" s="169" t="s">
        <v>264</v>
      </c>
      <c r="M56" s="169">
        <f>N56</f>
        <v>0</v>
      </c>
      <c r="N56" s="169"/>
      <c r="O56" s="169" t="s">
        <v>265</v>
      </c>
      <c r="P56" s="169"/>
      <c r="Q56" s="169"/>
      <c r="R56" s="100" t="s">
        <v>264</v>
      </c>
      <c r="S56" s="169" t="s">
        <v>264</v>
      </c>
      <c r="T56" s="100" t="s">
        <v>264</v>
      </c>
      <c r="U56" s="100" t="s">
        <v>264</v>
      </c>
      <c r="V56" s="100" t="s">
        <v>264</v>
      </c>
      <c r="W56" s="169" t="s">
        <v>264</v>
      </c>
    </row>
    <row r="57" spans="1:23" x14ac:dyDescent="0.2">
      <c r="A57" s="11" t="s">
        <v>353</v>
      </c>
      <c r="B57" s="31" t="s">
        <v>354</v>
      </c>
      <c r="C57" s="48" t="s">
        <v>355</v>
      </c>
      <c r="D57" s="46" t="s">
        <v>356</v>
      </c>
      <c r="E57" s="170" t="s">
        <v>265</v>
      </c>
      <c r="F57" s="140">
        <f t="shared" si="6"/>
        <v>0</v>
      </c>
      <c r="G57" s="169" t="s">
        <v>265</v>
      </c>
      <c r="H57" s="169" t="s">
        <v>265</v>
      </c>
      <c r="I57" s="169">
        <f t="shared" si="5"/>
        <v>0</v>
      </c>
      <c r="J57" s="169" t="s">
        <v>264</v>
      </c>
      <c r="K57" s="169" t="s">
        <v>264</v>
      </c>
      <c r="L57" s="169" t="s">
        <v>264</v>
      </c>
      <c r="M57" s="169">
        <f t="shared" ref="M57:M65" si="7">N57</f>
        <v>0</v>
      </c>
      <c r="N57" s="169"/>
      <c r="O57" s="169" t="s">
        <v>265</v>
      </c>
      <c r="P57" s="169"/>
      <c r="Q57" s="169"/>
      <c r="R57" s="100" t="s">
        <v>264</v>
      </c>
      <c r="S57" s="169" t="s">
        <v>264</v>
      </c>
      <c r="T57" s="100" t="s">
        <v>264</v>
      </c>
      <c r="U57" s="100" t="s">
        <v>264</v>
      </c>
      <c r="V57" s="100" t="s">
        <v>264</v>
      </c>
      <c r="W57" s="169" t="s">
        <v>264</v>
      </c>
    </row>
    <row r="58" spans="1:23" ht="31.5" x14ac:dyDescent="0.2">
      <c r="A58" s="11" t="s">
        <v>357</v>
      </c>
      <c r="B58" s="31" t="s">
        <v>358</v>
      </c>
      <c r="C58" s="48" t="s">
        <v>359</v>
      </c>
      <c r="D58" s="46" t="s">
        <v>360</v>
      </c>
      <c r="E58" s="170" t="s">
        <v>265</v>
      </c>
      <c r="F58" s="140">
        <f t="shared" si="6"/>
        <v>0</v>
      </c>
      <c r="G58" s="169" t="s">
        <v>265</v>
      </c>
      <c r="H58" s="169" t="s">
        <v>265</v>
      </c>
      <c r="I58" s="169">
        <f t="shared" si="5"/>
        <v>0</v>
      </c>
      <c r="J58" s="169" t="s">
        <v>264</v>
      </c>
      <c r="K58" s="169" t="s">
        <v>264</v>
      </c>
      <c r="L58" s="169" t="s">
        <v>264</v>
      </c>
      <c r="M58" s="169">
        <f t="shared" si="7"/>
        <v>0</v>
      </c>
      <c r="N58" s="169"/>
      <c r="O58" s="169" t="s">
        <v>265</v>
      </c>
      <c r="P58" s="169"/>
      <c r="Q58" s="169"/>
      <c r="R58" s="100" t="s">
        <v>264</v>
      </c>
      <c r="S58" s="169" t="s">
        <v>264</v>
      </c>
      <c r="T58" s="100" t="s">
        <v>264</v>
      </c>
      <c r="U58" s="100" t="s">
        <v>264</v>
      </c>
      <c r="V58" s="100" t="s">
        <v>264</v>
      </c>
      <c r="W58" s="169" t="s">
        <v>264</v>
      </c>
    </row>
    <row r="59" spans="1:23" x14ac:dyDescent="0.2">
      <c r="A59" s="11" t="s">
        <v>361</v>
      </c>
      <c r="B59" s="31" t="s">
        <v>362</v>
      </c>
      <c r="C59" s="48" t="s">
        <v>363</v>
      </c>
      <c r="D59" s="46" t="s">
        <v>364</v>
      </c>
      <c r="E59" s="170" t="s">
        <v>265</v>
      </c>
      <c r="F59" s="140">
        <f t="shared" si="6"/>
        <v>0</v>
      </c>
      <c r="G59" s="169" t="s">
        <v>265</v>
      </c>
      <c r="H59" s="169" t="s">
        <v>265</v>
      </c>
      <c r="I59" s="169">
        <f t="shared" si="5"/>
        <v>0</v>
      </c>
      <c r="J59" s="169" t="s">
        <v>264</v>
      </c>
      <c r="K59" s="169" t="s">
        <v>264</v>
      </c>
      <c r="L59" s="169" t="s">
        <v>264</v>
      </c>
      <c r="M59" s="169">
        <f t="shared" si="7"/>
        <v>0</v>
      </c>
      <c r="N59" s="169"/>
      <c r="O59" s="169" t="s">
        <v>265</v>
      </c>
      <c r="P59" s="169"/>
      <c r="Q59" s="169"/>
      <c r="R59" s="100" t="s">
        <v>264</v>
      </c>
      <c r="S59" s="169" t="s">
        <v>264</v>
      </c>
      <c r="T59" s="100" t="s">
        <v>264</v>
      </c>
      <c r="U59" s="100" t="s">
        <v>264</v>
      </c>
      <c r="V59" s="100" t="s">
        <v>264</v>
      </c>
      <c r="W59" s="169" t="s">
        <v>264</v>
      </c>
    </row>
    <row r="60" spans="1:23" ht="42" x14ac:dyDescent="0.2">
      <c r="A60" s="11" t="s">
        <v>365</v>
      </c>
      <c r="B60" s="31" t="s">
        <v>366</v>
      </c>
      <c r="C60" s="48" t="s">
        <v>367</v>
      </c>
      <c r="D60" s="46" t="s">
        <v>368</v>
      </c>
      <c r="E60" s="170" t="s">
        <v>265</v>
      </c>
      <c r="F60" s="140">
        <f t="shared" si="6"/>
        <v>0</v>
      </c>
      <c r="G60" s="169" t="s">
        <v>265</v>
      </c>
      <c r="H60" s="169" t="s">
        <v>265</v>
      </c>
      <c r="I60" s="169">
        <f t="shared" si="5"/>
        <v>0</v>
      </c>
      <c r="J60" s="169" t="s">
        <v>264</v>
      </c>
      <c r="K60" s="169" t="s">
        <v>264</v>
      </c>
      <c r="L60" s="169" t="s">
        <v>264</v>
      </c>
      <c r="M60" s="169">
        <f t="shared" si="7"/>
        <v>0</v>
      </c>
      <c r="N60" s="169"/>
      <c r="O60" s="169" t="s">
        <v>265</v>
      </c>
      <c r="P60" s="169"/>
      <c r="Q60" s="169"/>
      <c r="R60" s="100" t="s">
        <v>264</v>
      </c>
      <c r="S60" s="169" t="s">
        <v>264</v>
      </c>
      <c r="T60" s="100" t="s">
        <v>264</v>
      </c>
      <c r="U60" s="100" t="s">
        <v>264</v>
      </c>
      <c r="V60" s="100" t="s">
        <v>264</v>
      </c>
      <c r="W60" s="169" t="s">
        <v>264</v>
      </c>
    </row>
    <row r="61" spans="1:23" x14ac:dyDescent="0.2">
      <c r="A61" s="11" t="s">
        <v>369</v>
      </c>
      <c r="B61" s="31" t="s">
        <v>370</v>
      </c>
      <c r="C61" s="48" t="s">
        <v>371</v>
      </c>
      <c r="D61" s="46" t="s">
        <v>372</v>
      </c>
      <c r="E61" s="170" t="s">
        <v>265</v>
      </c>
      <c r="F61" s="140">
        <f t="shared" si="6"/>
        <v>0</v>
      </c>
      <c r="G61" s="169" t="s">
        <v>265</v>
      </c>
      <c r="H61" s="169" t="s">
        <v>265</v>
      </c>
      <c r="I61" s="169">
        <f t="shared" si="5"/>
        <v>0</v>
      </c>
      <c r="J61" s="169" t="s">
        <v>264</v>
      </c>
      <c r="K61" s="169" t="s">
        <v>264</v>
      </c>
      <c r="L61" s="169" t="s">
        <v>264</v>
      </c>
      <c r="M61" s="169">
        <f t="shared" si="7"/>
        <v>0</v>
      </c>
      <c r="N61" s="169"/>
      <c r="O61" s="169" t="s">
        <v>265</v>
      </c>
      <c r="P61" s="169"/>
      <c r="Q61" s="169"/>
      <c r="R61" s="100" t="s">
        <v>264</v>
      </c>
      <c r="S61" s="169" t="s">
        <v>264</v>
      </c>
      <c r="T61" s="100" t="s">
        <v>264</v>
      </c>
      <c r="U61" s="100" t="s">
        <v>264</v>
      </c>
      <c r="V61" s="100" t="s">
        <v>264</v>
      </c>
      <c r="W61" s="169" t="s">
        <v>264</v>
      </c>
    </row>
    <row r="62" spans="1:23" ht="42" x14ac:dyDescent="0.2">
      <c r="A62" s="11" t="s">
        <v>373</v>
      </c>
      <c r="B62" s="31" t="s">
        <v>374</v>
      </c>
      <c r="C62" s="48" t="s">
        <v>375</v>
      </c>
      <c r="D62" s="46" t="s">
        <v>376</v>
      </c>
      <c r="E62" s="170" t="s">
        <v>265</v>
      </c>
      <c r="F62" s="140">
        <f t="shared" si="6"/>
        <v>0</v>
      </c>
      <c r="G62" s="169" t="s">
        <v>265</v>
      </c>
      <c r="H62" s="169" t="s">
        <v>265</v>
      </c>
      <c r="I62" s="169">
        <f t="shared" si="5"/>
        <v>0</v>
      </c>
      <c r="J62" s="169" t="s">
        <v>264</v>
      </c>
      <c r="K62" s="169" t="s">
        <v>264</v>
      </c>
      <c r="L62" s="169" t="s">
        <v>264</v>
      </c>
      <c r="M62" s="169">
        <f t="shared" si="7"/>
        <v>0</v>
      </c>
      <c r="N62" s="169"/>
      <c r="O62" s="169" t="s">
        <v>265</v>
      </c>
      <c r="P62" s="169"/>
      <c r="Q62" s="169"/>
      <c r="R62" s="100" t="s">
        <v>264</v>
      </c>
      <c r="S62" s="169" t="s">
        <v>264</v>
      </c>
      <c r="T62" s="100" t="s">
        <v>264</v>
      </c>
      <c r="U62" s="100" t="s">
        <v>264</v>
      </c>
      <c r="V62" s="100" t="s">
        <v>264</v>
      </c>
      <c r="W62" s="169" t="s">
        <v>264</v>
      </c>
    </row>
    <row r="63" spans="1:23" ht="31.5" x14ac:dyDescent="0.2">
      <c r="A63" s="11" t="s">
        <v>377</v>
      </c>
      <c r="B63" s="31" t="s">
        <v>378</v>
      </c>
      <c r="C63" s="48" t="s">
        <v>379</v>
      </c>
      <c r="D63" s="46" t="s">
        <v>380</v>
      </c>
      <c r="E63" s="170" t="s">
        <v>265</v>
      </c>
      <c r="F63" s="140">
        <f t="shared" si="6"/>
        <v>0</v>
      </c>
      <c r="G63" s="169" t="s">
        <v>265</v>
      </c>
      <c r="H63" s="169" t="s">
        <v>265</v>
      </c>
      <c r="I63" s="169">
        <f t="shared" si="5"/>
        <v>0</v>
      </c>
      <c r="J63" s="169" t="s">
        <v>264</v>
      </c>
      <c r="K63" s="169" t="s">
        <v>264</v>
      </c>
      <c r="L63" s="169" t="s">
        <v>264</v>
      </c>
      <c r="M63" s="169">
        <f t="shared" si="7"/>
        <v>0</v>
      </c>
      <c r="N63" s="169"/>
      <c r="O63" s="169" t="s">
        <v>265</v>
      </c>
      <c r="P63" s="169"/>
      <c r="Q63" s="169"/>
      <c r="R63" s="100" t="s">
        <v>264</v>
      </c>
      <c r="S63" s="169" t="s">
        <v>264</v>
      </c>
      <c r="T63" s="100" t="s">
        <v>264</v>
      </c>
      <c r="U63" s="100" t="s">
        <v>264</v>
      </c>
      <c r="V63" s="100" t="s">
        <v>264</v>
      </c>
      <c r="W63" s="169" t="s">
        <v>264</v>
      </c>
    </row>
    <row r="64" spans="1:23" ht="31.5" x14ac:dyDescent="0.2">
      <c r="A64" s="11" t="s">
        <v>381</v>
      </c>
      <c r="B64" s="31" t="s">
        <v>382</v>
      </c>
      <c r="C64" s="48" t="s">
        <v>383</v>
      </c>
      <c r="D64" s="46" t="s">
        <v>384</v>
      </c>
      <c r="E64" s="170" t="s">
        <v>265</v>
      </c>
      <c r="F64" s="140">
        <f t="shared" si="6"/>
        <v>0</v>
      </c>
      <c r="G64" s="169" t="s">
        <v>265</v>
      </c>
      <c r="H64" s="169" t="s">
        <v>265</v>
      </c>
      <c r="I64" s="169">
        <f t="shared" si="5"/>
        <v>0</v>
      </c>
      <c r="J64" s="169" t="s">
        <v>264</v>
      </c>
      <c r="K64" s="169" t="s">
        <v>264</v>
      </c>
      <c r="L64" s="169" t="s">
        <v>264</v>
      </c>
      <c r="M64" s="169">
        <f t="shared" si="7"/>
        <v>0</v>
      </c>
      <c r="N64" s="169"/>
      <c r="O64" s="169" t="s">
        <v>265</v>
      </c>
      <c r="P64" s="169"/>
      <c r="Q64" s="169"/>
      <c r="R64" s="100" t="s">
        <v>264</v>
      </c>
      <c r="S64" s="169" t="s">
        <v>264</v>
      </c>
      <c r="T64" s="100" t="s">
        <v>264</v>
      </c>
      <c r="U64" s="100" t="s">
        <v>264</v>
      </c>
      <c r="V64" s="100" t="s">
        <v>264</v>
      </c>
      <c r="W64" s="169" t="s">
        <v>264</v>
      </c>
    </row>
    <row r="65" spans="1:23" x14ac:dyDescent="0.2">
      <c r="A65" s="11" t="s">
        <v>385</v>
      </c>
      <c r="B65" s="31" t="s">
        <v>386</v>
      </c>
      <c r="C65" s="48" t="s">
        <v>387</v>
      </c>
      <c r="D65" s="46" t="s">
        <v>388</v>
      </c>
      <c r="E65" s="170" t="s">
        <v>265</v>
      </c>
      <c r="F65" s="140">
        <f t="shared" si="6"/>
        <v>0</v>
      </c>
      <c r="G65" s="169" t="s">
        <v>265</v>
      </c>
      <c r="H65" s="169" t="s">
        <v>265</v>
      </c>
      <c r="I65" s="169">
        <f t="shared" si="5"/>
        <v>0</v>
      </c>
      <c r="J65" s="169" t="s">
        <v>264</v>
      </c>
      <c r="K65" s="169" t="s">
        <v>264</v>
      </c>
      <c r="L65" s="169" t="s">
        <v>264</v>
      </c>
      <c r="M65" s="169">
        <f t="shared" si="7"/>
        <v>0</v>
      </c>
      <c r="N65" s="169"/>
      <c r="O65" s="169" t="s">
        <v>265</v>
      </c>
      <c r="P65" s="169"/>
      <c r="Q65" s="169"/>
      <c r="R65" s="100" t="s">
        <v>264</v>
      </c>
      <c r="S65" s="169" t="s">
        <v>264</v>
      </c>
      <c r="T65" s="100" t="s">
        <v>264</v>
      </c>
      <c r="U65" s="100" t="s">
        <v>264</v>
      </c>
      <c r="V65" s="100" t="s">
        <v>264</v>
      </c>
      <c r="W65" s="169" t="s">
        <v>264</v>
      </c>
    </row>
    <row r="66" spans="1:23" ht="63" x14ac:dyDescent="0.2">
      <c r="A66" s="11" t="s">
        <v>389</v>
      </c>
      <c r="B66" s="31" t="s">
        <v>390</v>
      </c>
      <c r="C66" s="48" t="s">
        <v>391</v>
      </c>
      <c r="D66" s="46" t="s">
        <v>392</v>
      </c>
      <c r="E66" s="170" t="s">
        <v>265</v>
      </c>
      <c r="F66" s="140">
        <f t="shared" si="6"/>
        <v>0</v>
      </c>
      <c r="G66" s="169" t="s">
        <v>265</v>
      </c>
      <c r="H66" s="169" t="s">
        <v>265</v>
      </c>
      <c r="I66" s="169">
        <f t="shared" si="5"/>
        <v>0</v>
      </c>
      <c r="J66" s="169" t="s">
        <v>264</v>
      </c>
      <c r="K66" s="169" t="s">
        <v>264</v>
      </c>
      <c r="L66" s="169" t="s">
        <v>264</v>
      </c>
      <c r="M66" s="169"/>
      <c r="N66" s="169" t="s">
        <v>265</v>
      </c>
      <c r="O66" s="169" t="s">
        <v>265</v>
      </c>
      <c r="P66" s="169"/>
      <c r="Q66" s="169" t="s">
        <v>265</v>
      </c>
      <c r="R66" s="100" t="s">
        <v>264</v>
      </c>
      <c r="S66" s="169" t="s">
        <v>264</v>
      </c>
      <c r="T66" s="100" t="s">
        <v>264</v>
      </c>
      <c r="U66" s="100" t="s">
        <v>264</v>
      </c>
      <c r="V66" s="100" t="s">
        <v>264</v>
      </c>
      <c r="W66" s="169" t="s">
        <v>264</v>
      </c>
    </row>
    <row r="67" spans="1:23" x14ac:dyDescent="0.2">
      <c r="A67" s="11" t="s">
        <v>393</v>
      </c>
      <c r="B67" s="31" t="s">
        <v>394</v>
      </c>
      <c r="C67" s="48" t="s">
        <v>395</v>
      </c>
      <c r="D67" s="46" t="s">
        <v>396</v>
      </c>
      <c r="E67" s="170" t="s">
        <v>265</v>
      </c>
      <c r="F67" s="140">
        <f t="shared" si="6"/>
        <v>0</v>
      </c>
      <c r="G67" s="169" t="s">
        <v>265</v>
      </c>
      <c r="H67" s="169" t="s">
        <v>265</v>
      </c>
      <c r="I67" s="169">
        <f t="shared" si="5"/>
        <v>0</v>
      </c>
      <c r="J67" s="169" t="s">
        <v>264</v>
      </c>
      <c r="K67" s="169" t="s">
        <v>264</v>
      </c>
      <c r="L67" s="169" t="s">
        <v>264</v>
      </c>
      <c r="M67" s="169"/>
      <c r="N67" s="169" t="s">
        <v>265</v>
      </c>
      <c r="O67" s="169" t="s">
        <v>265</v>
      </c>
      <c r="P67" s="169"/>
      <c r="Q67" s="169" t="s">
        <v>265</v>
      </c>
      <c r="R67" s="100" t="s">
        <v>264</v>
      </c>
      <c r="S67" s="169" t="s">
        <v>264</v>
      </c>
      <c r="T67" s="100" t="s">
        <v>264</v>
      </c>
      <c r="U67" s="100" t="s">
        <v>264</v>
      </c>
      <c r="V67" s="100" t="s">
        <v>264</v>
      </c>
      <c r="W67" s="169" t="s">
        <v>264</v>
      </c>
    </row>
    <row r="68" spans="1:23" x14ac:dyDescent="0.2">
      <c r="A68" s="11" t="s">
        <v>397</v>
      </c>
      <c r="B68" s="31" t="s">
        <v>398</v>
      </c>
      <c r="C68" s="48" t="s">
        <v>399</v>
      </c>
      <c r="D68" s="46" t="s">
        <v>400</v>
      </c>
      <c r="E68" s="170" t="s">
        <v>265</v>
      </c>
      <c r="F68" s="140">
        <f t="shared" si="6"/>
        <v>0</v>
      </c>
      <c r="G68" s="169" t="s">
        <v>265</v>
      </c>
      <c r="H68" s="169" t="s">
        <v>265</v>
      </c>
      <c r="I68" s="169">
        <f t="shared" si="5"/>
        <v>0</v>
      </c>
      <c r="J68" s="169" t="s">
        <v>264</v>
      </c>
      <c r="K68" s="169" t="s">
        <v>264</v>
      </c>
      <c r="L68" s="169" t="s">
        <v>264</v>
      </c>
      <c r="M68" s="169"/>
      <c r="N68" s="169" t="s">
        <v>265</v>
      </c>
      <c r="O68" s="169" t="s">
        <v>265</v>
      </c>
      <c r="P68" s="169"/>
      <c r="Q68" s="169" t="s">
        <v>265</v>
      </c>
      <c r="R68" s="100" t="s">
        <v>264</v>
      </c>
      <c r="S68" s="169" t="s">
        <v>264</v>
      </c>
      <c r="T68" s="100" t="s">
        <v>264</v>
      </c>
      <c r="U68" s="100" t="s">
        <v>264</v>
      </c>
      <c r="V68" s="100" t="s">
        <v>264</v>
      </c>
      <c r="W68" s="169" t="s">
        <v>264</v>
      </c>
    </row>
    <row r="69" spans="1:23" x14ac:dyDescent="0.2">
      <c r="A69" s="11" t="s">
        <v>79</v>
      </c>
      <c r="B69" s="31" t="s">
        <v>80</v>
      </c>
      <c r="C69" s="48" t="s">
        <v>199</v>
      </c>
      <c r="D69" s="46" t="s">
        <v>401</v>
      </c>
      <c r="E69" s="170"/>
      <c r="F69" s="140">
        <f>I69+P69</f>
        <v>0</v>
      </c>
      <c r="G69" s="169" t="s">
        <v>264</v>
      </c>
      <c r="H69" s="169" t="s">
        <v>264</v>
      </c>
      <c r="I69" s="169">
        <f t="shared" si="5"/>
        <v>0</v>
      </c>
      <c r="J69" s="169" t="s">
        <v>265</v>
      </c>
      <c r="K69" s="169" t="s">
        <v>264</v>
      </c>
      <c r="L69" s="169" t="s">
        <v>264</v>
      </c>
      <c r="M69" s="169"/>
      <c r="N69" s="169" t="s">
        <v>264</v>
      </c>
      <c r="O69" s="169" t="s">
        <v>264</v>
      </c>
      <c r="P69" s="169"/>
      <c r="Q69" s="100" t="s">
        <v>278</v>
      </c>
      <c r="R69" s="100" t="s">
        <v>278</v>
      </c>
      <c r="S69" s="169" t="s">
        <v>264</v>
      </c>
      <c r="T69" s="100" t="s">
        <v>278</v>
      </c>
      <c r="U69" s="100" t="s">
        <v>278</v>
      </c>
      <c r="V69" s="100" t="s">
        <v>278</v>
      </c>
      <c r="W69" s="169" t="s">
        <v>265</v>
      </c>
    </row>
    <row r="70" spans="1:23" ht="31.5" x14ac:dyDescent="0.2">
      <c r="A70" s="11" t="s">
        <v>402</v>
      </c>
      <c r="B70" s="31" t="s">
        <v>403</v>
      </c>
      <c r="C70" s="48" t="s">
        <v>404</v>
      </c>
      <c r="D70" s="46" t="s">
        <v>405</v>
      </c>
      <c r="E70" s="170" t="s">
        <v>265</v>
      </c>
      <c r="F70" s="140">
        <f t="shared" ref="F70:F72" si="8">I70+P70</f>
        <v>0</v>
      </c>
      <c r="G70" s="169" t="s">
        <v>265</v>
      </c>
      <c r="H70" s="169" t="s">
        <v>265</v>
      </c>
      <c r="I70" s="169">
        <f t="shared" si="5"/>
        <v>0</v>
      </c>
      <c r="J70" s="169" t="s">
        <v>265</v>
      </c>
      <c r="K70" s="169" t="s">
        <v>265</v>
      </c>
      <c r="L70" s="169" t="s">
        <v>265</v>
      </c>
      <c r="M70" s="169"/>
      <c r="N70" s="169" t="s">
        <v>265</v>
      </c>
      <c r="O70" s="169" t="s">
        <v>265</v>
      </c>
      <c r="P70" s="169"/>
      <c r="Q70" s="100" t="s">
        <v>265</v>
      </c>
      <c r="R70" s="100" t="s">
        <v>265</v>
      </c>
      <c r="S70" s="169" t="s">
        <v>265</v>
      </c>
      <c r="T70" s="100" t="s">
        <v>265</v>
      </c>
      <c r="U70" s="100" t="s">
        <v>265</v>
      </c>
      <c r="V70" s="100" t="s">
        <v>265</v>
      </c>
      <c r="W70" s="169" t="s">
        <v>265</v>
      </c>
    </row>
    <row r="71" spans="1:23" ht="42" x14ac:dyDescent="0.2">
      <c r="A71" s="11" t="s">
        <v>406</v>
      </c>
      <c r="B71" s="31" t="s">
        <v>407</v>
      </c>
      <c r="C71" s="48" t="s">
        <v>408</v>
      </c>
      <c r="D71" s="46" t="s">
        <v>409</v>
      </c>
      <c r="E71" s="170" t="s">
        <v>265</v>
      </c>
      <c r="F71" s="140">
        <f t="shared" si="8"/>
        <v>0</v>
      </c>
      <c r="G71" s="169" t="s">
        <v>265</v>
      </c>
      <c r="H71" s="169" t="s">
        <v>265</v>
      </c>
      <c r="I71" s="169">
        <f t="shared" si="5"/>
        <v>0</v>
      </c>
      <c r="J71" s="169" t="s">
        <v>265</v>
      </c>
      <c r="K71" s="169" t="s">
        <v>265</v>
      </c>
      <c r="L71" s="169" t="s">
        <v>265</v>
      </c>
      <c r="M71" s="169"/>
      <c r="N71" s="169" t="s">
        <v>265</v>
      </c>
      <c r="O71" s="169" t="s">
        <v>265</v>
      </c>
      <c r="P71" s="169"/>
      <c r="Q71" s="100" t="s">
        <v>265</v>
      </c>
      <c r="R71" s="100" t="s">
        <v>265</v>
      </c>
      <c r="S71" s="169" t="s">
        <v>265</v>
      </c>
      <c r="T71" s="100" t="s">
        <v>265</v>
      </c>
      <c r="U71" s="100" t="s">
        <v>265</v>
      </c>
      <c r="V71" s="100" t="s">
        <v>265</v>
      </c>
      <c r="W71" s="169" t="s">
        <v>265</v>
      </c>
    </row>
    <row r="72" spans="1:23" ht="31.5" x14ac:dyDescent="0.2">
      <c r="A72" s="11" t="s">
        <v>410</v>
      </c>
      <c r="B72" s="31" t="s">
        <v>411</v>
      </c>
      <c r="C72" s="48" t="s">
        <v>412</v>
      </c>
      <c r="D72" s="46" t="s">
        <v>413</v>
      </c>
      <c r="E72" s="170" t="s">
        <v>265</v>
      </c>
      <c r="F72" s="140">
        <f t="shared" si="8"/>
        <v>0</v>
      </c>
      <c r="G72" s="169" t="s">
        <v>265</v>
      </c>
      <c r="H72" s="169" t="s">
        <v>265</v>
      </c>
      <c r="I72" s="169">
        <f t="shared" si="5"/>
        <v>0</v>
      </c>
      <c r="J72" s="169" t="s">
        <v>265</v>
      </c>
      <c r="K72" s="169" t="s">
        <v>265</v>
      </c>
      <c r="L72" s="169" t="s">
        <v>265</v>
      </c>
      <c r="M72" s="169"/>
      <c r="N72" s="169" t="s">
        <v>265</v>
      </c>
      <c r="O72" s="169" t="s">
        <v>265</v>
      </c>
      <c r="P72" s="169"/>
      <c r="Q72" s="100" t="s">
        <v>265</v>
      </c>
      <c r="R72" s="100" t="s">
        <v>265</v>
      </c>
      <c r="S72" s="169" t="s">
        <v>265</v>
      </c>
      <c r="T72" s="100" t="s">
        <v>265</v>
      </c>
      <c r="U72" s="100" t="s">
        <v>265</v>
      </c>
      <c r="V72" s="100" t="s">
        <v>265</v>
      </c>
      <c r="W72" s="169" t="s">
        <v>265</v>
      </c>
    </row>
    <row r="73" spans="1:23" ht="31.5" x14ac:dyDescent="0.2">
      <c r="A73" s="17" t="s">
        <v>81</v>
      </c>
      <c r="B73" s="32" t="s">
        <v>82</v>
      </c>
      <c r="C73" s="48" t="s">
        <v>200</v>
      </c>
      <c r="D73" s="46" t="s">
        <v>414</v>
      </c>
      <c r="E73" s="170"/>
      <c r="F73" s="140">
        <f>U73+T73+P73+I73</f>
        <v>0</v>
      </c>
      <c r="G73" s="169" t="s">
        <v>264</v>
      </c>
      <c r="H73" s="169" t="s">
        <v>264</v>
      </c>
      <c r="I73" s="169">
        <f t="shared" si="5"/>
        <v>0</v>
      </c>
      <c r="J73" s="169" t="s">
        <v>265</v>
      </c>
      <c r="K73" s="169" t="s">
        <v>264</v>
      </c>
      <c r="L73" s="169" t="s">
        <v>264</v>
      </c>
      <c r="M73" s="169"/>
      <c r="N73" s="169" t="s">
        <v>265</v>
      </c>
      <c r="O73" s="169"/>
      <c r="P73" s="169"/>
      <c r="Q73" s="169" t="s">
        <v>265</v>
      </c>
      <c r="R73" s="169"/>
      <c r="S73" s="100" t="s">
        <v>278</v>
      </c>
      <c r="T73" s="100"/>
      <c r="U73" s="169"/>
      <c r="V73" s="169" t="s">
        <v>265</v>
      </c>
      <c r="W73" s="169" t="s">
        <v>264</v>
      </c>
    </row>
    <row r="74" spans="1:23" x14ac:dyDescent="0.2">
      <c r="A74" s="11" t="s">
        <v>83</v>
      </c>
      <c r="B74" s="31" t="s">
        <v>84</v>
      </c>
      <c r="C74" s="48" t="s">
        <v>201</v>
      </c>
      <c r="D74" s="46" t="s">
        <v>415</v>
      </c>
      <c r="E74" s="170"/>
      <c r="F74" s="140">
        <f>U74+T74+P74+I74</f>
        <v>0</v>
      </c>
      <c r="G74" s="169" t="s">
        <v>264</v>
      </c>
      <c r="H74" s="169" t="s">
        <v>264</v>
      </c>
      <c r="I74" s="169">
        <f t="shared" si="5"/>
        <v>0</v>
      </c>
      <c r="J74" s="169" t="s">
        <v>265</v>
      </c>
      <c r="K74" s="169" t="s">
        <v>264</v>
      </c>
      <c r="L74" s="169" t="s">
        <v>264</v>
      </c>
      <c r="M74" s="169">
        <f>O74</f>
        <v>0</v>
      </c>
      <c r="N74" s="169" t="s">
        <v>264</v>
      </c>
      <c r="O74" s="169"/>
      <c r="P74" s="169"/>
      <c r="Q74" s="169" t="s">
        <v>264</v>
      </c>
      <c r="R74" s="169"/>
      <c r="S74" s="169" t="s">
        <v>265</v>
      </c>
      <c r="T74" s="100"/>
      <c r="U74" s="169"/>
      <c r="V74" s="169" t="s">
        <v>265</v>
      </c>
      <c r="W74" s="169" t="s">
        <v>264</v>
      </c>
    </row>
    <row r="75" spans="1:23" x14ac:dyDescent="0.2">
      <c r="A75" s="11" t="s">
        <v>416</v>
      </c>
      <c r="B75" s="31" t="s">
        <v>417</v>
      </c>
      <c r="C75" s="48" t="s">
        <v>418</v>
      </c>
      <c r="D75" s="46" t="s">
        <v>419</v>
      </c>
      <c r="E75" s="170" t="s">
        <v>264</v>
      </c>
      <c r="F75" s="140">
        <f t="shared" ref="F75:F76" si="9">U75+T75+P75+I75</f>
        <v>0</v>
      </c>
      <c r="G75" s="169" t="s">
        <v>264</v>
      </c>
      <c r="H75" s="169" t="s">
        <v>264</v>
      </c>
      <c r="I75" s="169">
        <f t="shared" si="5"/>
        <v>0</v>
      </c>
      <c r="J75" s="169" t="s">
        <v>264</v>
      </c>
      <c r="K75" s="169" t="s">
        <v>264</v>
      </c>
      <c r="L75" s="169" t="s">
        <v>264</v>
      </c>
      <c r="M75" s="169">
        <f>O75</f>
        <v>0</v>
      </c>
      <c r="N75" s="169" t="s">
        <v>264</v>
      </c>
      <c r="O75" s="169"/>
      <c r="P75" s="169"/>
      <c r="Q75" s="169" t="s">
        <v>264</v>
      </c>
      <c r="R75" s="169"/>
      <c r="S75" s="169" t="s">
        <v>264</v>
      </c>
      <c r="T75" s="100"/>
      <c r="U75" s="169"/>
      <c r="V75" s="169" t="s">
        <v>264</v>
      </c>
      <c r="W75" s="169" t="s">
        <v>264</v>
      </c>
    </row>
    <row r="76" spans="1:23" x14ac:dyDescent="0.2">
      <c r="A76" s="11" t="s">
        <v>420</v>
      </c>
      <c r="B76" s="31" t="s">
        <v>421</v>
      </c>
      <c r="C76" s="48" t="s">
        <v>422</v>
      </c>
      <c r="D76" s="46" t="s">
        <v>423</v>
      </c>
      <c r="E76" s="170" t="s">
        <v>264</v>
      </c>
      <c r="F76" s="140">
        <f t="shared" si="9"/>
        <v>0</v>
      </c>
      <c r="G76" s="169" t="s">
        <v>264</v>
      </c>
      <c r="H76" s="169" t="s">
        <v>264</v>
      </c>
      <c r="I76" s="169">
        <f t="shared" si="5"/>
        <v>0</v>
      </c>
      <c r="J76" s="169" t="s">
        <v>264</v>
      </c>
      <c r="K76" s="169" t="s">
        <v>264</v>
      </c>
      <c r="L76" s="169" t="s">
        <v>264</v>
      </c>
      <c r="M76" s="169">
        <f>O76</f>
        <v>0</v>
      </c>
      <c r="N76" s="169" t="s">
        <v>264</v>
      </c>
      <c r="O76" s="169"/>
      <c r="P76" s="169"/>
      <c r="Q76" s="169" t="s">
        <v>264</v>
      </c>
      <c r="R76" s="169"/>
      <c r="S76" s="169" t="s">
        <v>264</v>
      </c>
      <c r="T76" s="100"/>
      <c r="U76" s="169"/>
      <c r="V76" s="169" t="s">
        <v>264</v>
      </c>
      <c r="W76" s="169" t="s">
        <v>264</v>
      </c>
    </row>
    <row r="77" spans="1:23" ht="42" x14ac:dyDescent="0.2">
      <c r="A77" s="11" t="s">
        <v>424</v>
      </c>
      <c r="B77" s="31" t="s">
        <v>425</v>
      </c>
      <c r="C77" s="48" t="s">
        <v>426</v>
      </c>
      <c r="D77" s="46" t="s">
        <v>427</v>
      </c>
      <c r="E77" s="170" t="s">
        <v>264</v>
      </c>
      <c r="F77" s="140">
        <f>U77+T77+S77+P77+I77</f>
        <v>0</v>
      </c>
      <c r="G77" s="169" t="s">
        <v>264</v>
      </c>
      <c r="H77" s="169" t="s">
        <v>264</v>
      </c>
      <c r="I77" s="169">
        <f t="shared" si="5"/>
        <v>0</v>
      </c>
      <c r="J77" s="169" t="s">
        <v>264</v>
      </c>
      <c r="K77" s="169" t="s">
        <v>264</v>
      </c>
      <c r="L77" s="169" t="s">
        <v>264</v>
      </c>
      <c r="M77" s="169"/>
      <c r="N77" s="169" t="s">
        <v>264</v>
      </c>
      <c r="O77" s="169" t="s">
        <v>264</v>
      </c>
      <c r="P77" s="169"/>
      <c r="Q77" s="169" t="s">
        <v>264</v>
      </c>
      <c r="R77" s="169" t="s">
        <v>264</v>
      </c>
      <c r="S77" s="169"/>
      <c r="T77" s="100"/>
      <c r="U77" s="169"/>
      <c r="V77" s="169" t="s">
        <v>264</v>
      </c>
      <c r="W77" s="169" t="s">
        <v>264</v>
      </c>
    </row>
    <row r="78" spans="1:23" ht="31.5" x14ac:dyDescent="0.2">
      <c r="A78" s="11" t="s">
        <v>428</v>
      </c>
      <c r="B78" s="31" t="s">
        <v>429</v>
      </c>
      <c r="C78" s="48" t="s">
        <v>430</v>
      </c>
      <c r="D78" s="46" t="s">
        <v>431</v>
      </c>
      <c r="E78" s="170" t="s">
        <v>264</v>
      </c>
      <c r="F78" s="140">
        <f>U78+T78+S78+P78+I78</f>
        <v>0</v>
      </c>
      <c r="G78" s="169" t="s">
        <v>264</v>
      </c>
      <c r="H78" s="169" t="s">
        <v>264</v>
      </c>
      <c r="I78" s="169">
        <f t="shared" si="5"/>
        <v>0</v>
      </c>
      <c r="J78" s="169" t="s">
        <v>264</v>
      </c>
      <c r="K78" s="169" t="s">
        <v>264</v>
      </c>
      <c r="L78" s="169" t="s">
        <v>264</v>
      </c>
      <c r="M78" s="169"/>
      <c r="N78" s="169" t="s">
        <v>264</v>
      </c>
      <c r="O78" s="169" t="s">
        <v>264</v>
      </c>
      <c r="P78" s="169"/>
      <c r="Q78" s="169" t="s">
        <v>264</v>
      </c>
      <c r="R78" s="169" t="s">
        <v>264</v>
      </c>
      <c r="S78" s="169"/>
      <c r="T78" s="100"/>
      <c r="U78" s="169"/>
      <c r="V78" s="169" t="s">
        <v>264</v>
      </c>
      <c r="W78" s="169" t="s">
        <v>264</v>
      </c>
    </row>
    <row r="79" spans="1:23" x14ac:dyDescent="0.2">
      <c r="A79" s="11" t="s">
        <v>432</v>
      </c>
      <c r="B79" s="31" t="s">
        <v>433</v>
      </c>
      <c r="C79" s="48" t="s">
        <v>434</v>
      </c>
      <c r="D79" s="46" t="s">
        <v>435</v>
      </c>
      <c r="E79" s="170" t="s">
        <v>264</v>
      </c>
      <c r="F79" s="140">
        <f t="shared" ref="F79:F80" si="10">U79+T79+S79+P79+I79</f>
        <v>0</v>
      </c>
      <c r="G79" s="169" t="s">
        <v>264</v>
      </c>
      <c r="H79" s="169" t="s">
        <v>264</v>
      </c>
      <c r="I79" s="169">
        <f t="shared" si="5"/>
        <v>0</v>
      </c>
      <c r="J79" s="169" t="s">
        <v>264</v>
      </c>
      <c r="K79" s="169" t="s">
        <v>264</v>
      </c>
      <c r="L79" s="169" t="s">
        <v>264</v>
      </c>
      <c r="M79" s="169"/>
      <c r="N79" s="169" t="s">
        <v>264</v>
      </c>
      <c r="O79" s="169" t="s">
        <v>264</v>
      </c>
      <c r="P79" s="169"/>
      <c r="Q79" s="169" t="s">
        <v>264</v>
      </c>
      <c r="R79" s="169" t="s">
        <v>264</v>
      </c>
      <c r="S79" s="169"/>
      <c r="T79" s="100"/>
      <c r="U79" s="169"/>
      <c r="V79" s="169" t="s">
        <v>264</v>
      </c>
      <c r="W79" s="169" t="s">
        <v>264</v>
      </c>
    </row>
    <row r="80" spans="1:23" x14ac:dyDescent="0.2">
      <c r="A80" s="11" t="s">
        <v>436</v>
      </c>
      <c r="B80" s="31" t="s">
        <v>437</v>
      </c>
      <c r="C80" s="48" t="s">
        <v>438</v>
      </c>
      <c r="D80" s="46" t="s">
        <v>439</v>
      </c>
      <c r="E80" s="170" t="s">
        <v>264</v>
      </c>
      <c r="F80" s="140">
        <f t="shared" si="10"/>
        <v>0</v>
      </c>
      <c r="G80" s="169" t="s">
        <v>264</v>
      </c>
      <c r="H80" s="169" t="s">
        <v>264</v>
      </c>
      <c r="I80" s="169">
        <f t="shared" si="5"/>
        <v>0</v>
      </c>
      <c r="J80" s="169" t="s">
        <v>264</v>
      </c>
      <c r="K80" s="169" t="s">
        <v>264</v>
      </c>
      <c r="L80" s="169" t="s">
        <v>264</v>
      </c>
      <c r="M80" s="169"/>
      <c r="N80" s="169" t="s">
        <v>264</v>
      </c>
      <c r="O80" s="169" t="s">
        <v>264</v>
      </c>
      <c r="P80" s="169"/>
      <c r="Q80" s="169" t="s">
        <v>264</v>
      </c>
      <c r="R80" s="169" t="s">
        <v>264</v>
      </c>
      <c r="S80" s="169"/>
      <c r="T80" s="100"/>
      <c r="U80" s="169"/>
      <c r="V80" s="169" t="s">
        <v>264</v>
      </c>
      <c r="W80" s="169" t="s">
        <v>264</v>
      </c>
    </row>
    <row r="81" spans="1:23" ht="31.5" x14ac:dyDescent="0.2">
      <c r="A81" s="11" t="s">
        <v>440</v>
      </c>
      <c r="B81" s="31" t="s">
        <v>441</v>
      </c>
      <c r="C81" s="48" t="s">
        <v>442</v>
      </c>
      <c r="D81" s="46" t="s">
        <v>443</v>
      </c>
      <c r="E81" s="170" t="s">
        <v>264</v>
      </c>
      <c r="F81" s="140">
        <f>U81+T81+P81+I81</f>
        <v>0</v>
      </c>
      <c r="G81" s="169" t="s">
        <v>264</v>
      </c>
      <c r="H81" s="169" t="s">
        <v>264</v>
      </c>
      <c r="I81" s="169">
        <f t="shared" si="5"/>
        <v>0</v>
      </c>
      <c r="J81" s="169" t="s">
        <v>264</v>
      </c>
      <c r="K81" s="169" t="s">
        <v>264</v>
      </c>
      <c r="L81" s="169" t="s">
        <v>264</v>
      </c>
      <c r="M81" s="169"/>
      <c r="N81" s="169" t="s">
        <v>264</v>
      </c>
      <c r="O81" s="169" t="s">
        <v>264</v>
      </c>
      <c r="P81" s="169"/>
      <c r="Q81" s="169" t="s">
        <v>264</v>
      </c>
      <c r="R81" s="169" t="s">
        <v>264</v>
      </c>
      <c r="S81" s="169" t="s">
        <v>264</v>
      </c>
      <c r="T81" s="100"/>
      <c r="U81" s="169"/>
      <c r="V81" s="169" t="s">
        <v>264</v>
      </c>
      <c r="W81" s="169" t="s">
        <v>264</v>
      </c>
    </row>
    <row r="82" spans="1:23" ht="42" x14ac:dyDescent="0.2">
      <c r="A82" s="11" t="s">
        <v>444</v>
      </c>
      <c r="B82" s="31" t="s">
        <v>445</v>
      </c>
      <c r="C82" s="48" t="s">
        <v>446</v>
      </c>
      <c r="D82" s="46" t="s">
        <v>447</v>
      </c>
      <c r="E82" s="170" t="s">
        <v>264</v>
      </c>
      <c r="F82" s="140">
        <f t="shared" ref="F82:F83" si="11">U82+T82+P82+I82</f>
        <v>0</v>
      </c>
      <c r="G82" s="169" t="s">
        <v>264</v>
      </c>
      <c r="H82" s="169" t="s">
        <v>264</v>
      </c>
      <c r="I82" s="169">
        <f t="shared" si="5"/>
        <v>0</v>
      </c>
      <c r="J82" s="169" t="s">
        <v>264</v>
      </c>
      <c r="K82" s="169" t="s">
        <v>264</v>
      </c>
      <c r="L82" s="169" t="s">
        <v>264</v>
      </c>
      <c r="M82" s="169"/>
      <c r="N82" s="169" t="s">
        <v>264</v>
      </c>
      <c r="O82" s="169" t="s">
        <v>264</v>
      </c>
      <c r="P82" s="169"/>
      <c r="Q82" s="169" t="s">
        <v>264</v>
      </c>
      <c r="R82" s="169" t="s">
        <v>264</v>
      </c>
      <c r="S82" s="169" t="s">
        <v>264</v>
      </c>
      <c r="T82" s="100"/>
      <c r="U82" s="169"/>
      <c r="V82" s="169" t="s">
        <v>264</v>
      </c>
      <c r="W82" s="169" t="s">
        <v>264</v>
      </c>
    </row>
    <row r="83" spans="1:23" ht="31.5" x14ac:dyDescent="0.2">
      <c r="A83" s="11" t="s">
        <v>448</v>
      </c>
      <c r="B83" s="31" t="s">
        <v>449</v>
      </c>
      <c r="C83" s="48" t="s">
        <v>450</v>
      </c>
      <c r="D83" s="46" t="s">
        <v>451</v>
      </c>
      <c r="E83" s="170" t="s">
        <v>264</v>
      </c>
      <c r="F83" s="140">
        <f t="shared" si="11"/>
        <v>0</v>
      </c>
      <c r="G83" s="169" t="s">
        <v>264</v>
      </c>
      <c r="H83" s="169" t="s">
        <v>264</v>
      </c>
      <c r="I83" s="169">
        <f t="shared" si="5"/>
        <v>0</v>
      </c>
      <c r="J83" s="169" t="s">
        <v>264</v>
      </c>
      <c r="K83" s="169" t="s">
        <v>264</v>
      </c>
      <c r="L83" s="169" t="s">
        <v>264</v>
      </c>
      <c r="M83" s="169"/>
      <c r="N83" s="169" t="s">
        <v>264</v>
      </c>
      <c r="O83" s="169" t="s">
        <v>264</v>
      </c>
      <c r="P83" s="169"/>
      <c r="Q83" s="169" t="s">
        <v>264</v>
      </c>
      <c r="R83" s="169" t="s">
        <v>264</v>
      </c>
      <c r="S83" s="169" t="s">
        <v>264</v>
      </c>
      <c r="T83" s="100"/>
      <c r="U83" s="169"/>
      <c r="V83" s="169" t="s">
        <v>264</v>
      </c>
      <c r="W83" s="169" t="s">
        <v>264</v>
      </c>
    </row>
    <row r="84" spans="1:23" ht="31.5" x14ac:dyDescent="0.2">
      <c r="A84" s="11" t="s">
        <v>452</v>
      </c>
      <c r="B84" s="31" t="s">
        <v>453</v>
      </c>
      <c r="C84" s="48" t="s">
        <v>454</v>
      </c>
      <c r="D84" s="46" t="s">
        <v>455</v>
      </c>
      <c r="E84" s="170" t="s">
        <v>264</v>
      </c>
      <c r="F84" s="140">
        <f>U84+T84+S84+P84+I84</f>
        <v>0</v>
      </c>
      <c r="G84" s="169" t="s">
        <v>264</v>
      </c>
      <c r="H84" s="169" t="s">
        <v>264</v>
      </c>
      <c r="I84" s="169">
        <f t="shared" si="5"/>
        <v>0</v>
      </c>
      <c r="J84" s="169" t="s">
        <v>264</v>
      </c>
      <c r="K84" s="169" t="s">
        <v>264</v>
      </c>
      <c r="L84" s="169" t="s">
        <v>264</v>
      </c>
      <c r="M84" s="169"/>
      <c r="N84" s="169" t="s">
        <v>264</v>
      </c>
      <c r="O84" s="169" t="s">
        <v>264</v>
      </c>
      <c r="P84" s="169"/>
      <c r="Q84" s="169" t="s">
        <v>264</v>
      </c>
      <c r="R84" s="169" t="s">
        <v>264</v>
      </c>
      <c r="S84" s="169"/>
      <c r="T84" s="100"/>
      <c r="U84" s="169"/>
      <c r="V84" s="169" t="s">
        <v>264</v>
      </c>
      <c r="W84" s="169" t="s">
        <v>264</v>
      </c>
    </row>
    <row r="85" spans="1:23" ht="31.5" x14ac:dyDescent="0.2">
      <c r="A85" s="11" t="s">
        <v>456</v>
      </c>
      <c r="B85" s="31" t="s">
        <v>457</v>
      </c>
      <c r="C85" s="48" t="s">
        <v>458</v>
      </c>
      <c r="D85" s="46" t="s">
        <v>459</v>
      </c>
      <c r="E85" s="170" t="s">
        <v>264</v>
      </c>
      <c r="F85" s="140">
        <f>U85+T85+P85+I85</f>
        <v>0</v>
      </c>
      <c r="G85" s="169" t="s">
        <v>264</v>
      </c>
      <c r="H85" s="169" t="s">
        <v>264</v>
      </c>
      <c r="I85" s="169">
        <f t="shared" si="5"/>
        <v>0</v>
      </c>
      <c r="J85" s="169" t="s">
        <v>264</v>
      </c>
      <c r="K85" s="169" t="s">
        <v>264</v>
      </c>
      <c r="L85" s="169" t="s">
        <v>264</v>
      </c>
      <c r="M85" s="169"/>
      <c r="N85" s="169" t="s">
        <v>264</v>
      </c>
      <c r="O85" s="169" t="s">
        <v>264</v>
      </c>
      <c r="P85" s="169"/>
      <c r="Q85" s="169" t="s">
        <v>264</v>
      </c>
      <c r="R85" s="169" t="s">
        <v>264</v>
      </c>
      <c r="S85" s="169" t="s">
        <v>264</v>
      </c>
      <c r="T85" s="100"/>
      <c r="U85" s="169"/>
      <c r="V85" s="169" t="s">
        <v>264</v>
      </c>
      <c r="W85" s="169" t="s">
        <v>264</v>
      </c>
    </row>
    <row r="86" spans="1:23" ht="52.5" x14ac:dyDescent="0.2">
      <c r="A86" s="11" t="s">
        <v>460</v>
      </c>
      <c r="B86" s="31" t="s">
        <v>461</v>
      </c>
      <c r="C86" s="48" t="s">
        <v>462</v>
      </c>
      <c r="D86" s="46" t="s">
        <v>463</v>
      </c>
      <c r="E86" s="170" t="s">
        <v>264</v>
      </c>
      <c r="F86" s="140">
        <f t="shared" ref="F86:F89" si="12">U86+T86+P86+I86</f>
        <v>0</v>
      </c>
      <c r="G86" s="169" t="s">
        <v>264</v>
      </c>
      <c r="H86" s="169" t="s">
        <v>264</v>
      </c>
      <c r="I86" s="169">
        <f t="shared" si="5"/>
        <v>0</v>
      </c>
      <c r="J86" s="169" t="s">
        <v>264</v>
      </c>
      <c r="K86" s="169" t="s">
        <v>264</v>
      </c>
      <c r="L86" s="169" t="s">
        <v>264</v>
      </c>
      <c r="M86" s="169"/>
      <c r="N86" s="169" t="s">
        <v>264</v>
      </c>
      <c r="O86" s="169" t="s">
        <v>264</v>
      </c>
      <c r="P86" s="169"/>
      <c r="Q86" s="169" t="s">
        <v>264</v>
      </c>
      <c r="R86" s="169" t="s">
        <v>264</v>
      </c>
      <c r="S86" s="169" t="s">
        <v>264</v>
      </c>
      <c r="T86" s="100"/>
      <c r="U86" s="169"/>
      <c r="V86" s="169" t="s">
        <v>264</v>
      </c>
      <c r="W86" s="169" t="s">
        <v>264</v>
      </c>
    </row>
    <row r="87" spans="1:23" ht="42" x14ac:dyDescent="0.2">
      <c r="A87" s="11" t="s">
        <v>464</v>
      </c>
      <c r="B87" s="31" t="s">
        <v>465</v>
      </c>
      <c r="C87" s="48" t="s">
        <v>466</v>
      </c>
      <c r="D87" s="46" t="s">
        <v>467</v>
      </c>
      <c r="E87" s="170" t="s">
        <v>264</v>
      </c>
      <c r="F87" s="140">
        <f t="shared" si="12"/>
        <v>0</v>
      </c>
      <c r="G87" s="169" t="s">
        <v>264</v>
      </c>
      <c r="H87" s="169" t="s">
        <v>264</v>
      </c>
      <c r="I87" s="169">
        <f t="shared" si="5"/>
        <v>0</v>
      </c>
      <c r="J87" s="169" t="s">
        <v>264</v>
      </c>
      <c r="K87" s="169" t="s">
        <v>264</v>
      </c>
      <c r="L87" s="169" t="s">
        <v>264</v>
      </c>
      <c r="M87" s="169"/>
      <c r="N87" s="169" t="s">
        <v>264</v>
      </c>
      <c r="O87" s="169" t="s">
        <v>264</v>
      </c>
      <c r="P87" s="169"/>
      <c r="Q87" s="169" t="s">
        <v>264</v>
      </c>
      <c r="R87" s="169" t="s">
        <v>264</v>
      </c>
      <c r="S87" s="169" t="s">
        <v>264</v>
      </c>
      <c r="T87" s="100"/>
      <c r="U87" s="169"/>
      <c r="V87" s="169" t="s">
        <v>264</v>
      </c>
      <c r="W87" s="169" t="s">
        <v>264</v>
      </c>
    </row>
    <row r="88" spans="1:23" ht="31.5" x14ac:dyDescent="0.2">
      <c r="A88" s="11" t="s">
        <v>468</v>
      </c>
      <c r="B88" s="31" t="s">
        <v>469</v>
      </c>
      <c r="C88" s="48" t="s">
        <v>470</v>
      </c>
      <c r="D88" s="46" t="s">
        <v>471</v>
      </c>
      <c r="E88" s="170" t="s">
        <v>264</v>
      </c>
      <c r="F88" s="140">
        <f t="shared" si="12"/>
        <v>0</v>
      </c>
      <c r="G88" s="169" t="s">
        <v>264</v>
      </c>
      <c r="H88" s="169" t="s">
        <v>264</v>
      </c>
      <c r="I88" s="169">
        <f t="shared" si="5"/>
        <v>0</v>
      </c>
      <c r="J88" s="169" t="s">
        <v>264</v>
      </c>
      <c r="K88" s="169" t="s">
        <v>264</v>
      </c>
      <c r="L88" s="169" t="s">
        <v>264</v>
      </c>
      <c r="M88" s="169"/>
      <c r="N88" s="169" t="s">
        <v>264</v>
      </c>
      <c r="O88" s="169" t="s">
        <v>264</v>
      </c>
      <c r="P88" s="169"/>
      <c r="Q88" s="169" t="s">
        <v>264</v>
      </c>
      <c r="R88" s="169" t="s">
        <v>264</v>
      </c>
      <c r="S88" s="169" t="s">
        <v>264</v>
      </c>
      <c r="T88" s="100"/>
      <c r="U88" s="169"/>
      <c r="V88" s="169" t="s">
        <v>264</v>
      </c>
      <c r="W88" s="169" t="s">
        <v>264</v>
      </c>
    </row>
    <row r="89" spans="1:23" ht="31.5" x14ac:dyDescent="0.2">
      <c r="A89" s="11" t="s">
        <v>472</v>
      </c>
      <c r="B89" s="31" t="s">
        <v>473</v>
      </c>
      <c r="C89" s="48" t="s">
        <v>474</v>
      </c>
      <c r="D89" s="46" t="s">
        <v>475</v>
      </c>
      <c r="E89" s="170" t="s">
        <v>264</v>
      </c>
      <c r="F89" s="140">
        <f t="shared" si="12"/>
        <v>0</v>
      </c>
      <c r="G89" s="169" t="s">
        <v>264</v>
      </c>
      <c r="H89" s="169" t="s">
        <v>264</v>
      </c>
      <c r="I89" s="169">
        <f t="shared" si="5"/>
        <v>0</v>
      </c>
      <c r="J89" s="169" t="s">
        <v>264</v>
      </c>
      <c r="K89" s="169" t="s">
        <v>264</v>
      </c>
      <c r="L89" s="169" t="s">
        <v>264</v>
      </c>
      <c r="M89" s="169"/>
      <c r="N89" s="169" t="s">
        <v>264</v>
      </c>
      <c r="O89" s="169" t="s">
        <v>264</v>
      </c>
      <c r="P89" s="169"/>
      <c r="Q89" s="169" t="s">
        <v>264</v>
      </c>
      <c r="R89" s="169" t="s">
        <v>264</v>
      </c>
      <c r="S89" s="169" t="s">
        <v>264</v>
      </c>
      <c r="T89" s="100"/>
      <c r="U89" s="169"/>
      <c r="V89" s="169" t="s">
        <v>264</v>
      </c>
      <c r="W89" s="169" t="s">
        <v>264</v>
      </c>
    </row>
    <row r="90" spans="1:23" ht="21" x14ac:dyDescent="0.2">
      <c r="A90" s="17" t="s">
        <v>85</v>
      </c>
      <c r="B90" s="32" t="s">
        <v>86</v>
      </c>
      <c r="C90" s="48" t="s">
        <v>202</v>
      </c>
      <c r="D90" s="46" t="s">
        <v>476</v>
      </c>
      <c r="E90" s="170"/>
      <c r="F90" s="140">
        <f>I90+P90+S90+T90+U90</f>
        <v>0</v>
      </c>
      <c r="G90" s="169" t="s">
        <v>264</v>
      </c>
      <c r="H90" s="169" t="s">
        <v>264</v>
      </c>
      <c r="I90" s="169">
        <f>L90</f>
        <v>0</v>
      </c>
      <c r="J90" s="169" t="s">
        <v>265</v>
      </c>
      <c r="K90" s="169" t="s">
        <v>265</v>
      </c>
      <c r="L90" s="169"/>
      <c r="M90" s="169" t="s">
        <v>264</v>
      </c>
      <c r="N90" s="169" t="s">
        <v>264</v>
      </c>
      <c r="O90" s="169" t="s">
        <v>264</v>
      </c>
      <c r="P90" s="169"/>
      <c r="Q90" s="169" t="s">
        <v>264</v>
      </c>
      <c r="R90" s="169" t="s">
        <v>264</v>
      </c>
      <c r="S90" s="169"/>
      <c r="T90" s="169"/>
      <c r="U90" s="169"/>
      <c r="V90" s="169" t="s">
        <v>265</v>
      </c>
      <c r="W90" s="169" t="s">
        <v>264</v>
      </c>
    </row>
    <row r="91" spans="1:23" ht="42" x14ac:dyDescent="0.2">
      <c r="A91" s="17" t="s">
        <v>477</v>
      </c>
      <c r="B91" s="32" t="s">
        <v>478</v>
      </c>
      <c r="C91" s="48" t="s">
        <v>479</v>
      </c>
      <c r="D91" s="46" t="s">
        <v>480</v>
      </c>
      <c r="E91" s="170" t="s">
        <v>264</v>
      </c>
      <c r="F91" s="140">
        <f>I91+P91+S91+T91+U91</f>
        <v>0</v>
      </c>
      <c r="G91" s="169" t="s">
        <v>265</v>
      </c>
      <c r="H91" s="169" t="s">
        <v>265</v>
      </c>
      <c r="I91" s="169">
        <f>L91</f>
        <v>0</v>
      </c>
      <c r="J91" s="169" t="s">
        <v>264</v>
      </c>
      <c r="K91" s="169" t="s">
        <v>264</v>
      </c>
      <c r="L91" s="169"/>
      <c r="M91" s="169" t="s">
        <v>264</v>
      </c>
      <c r="N91" s="169" t="s">
        <v>264</v>
      </c>
      <c r="O91" s="169" t="s">
        <v>264</v>
      </c>
      <c r="P91" s="169"/>
      <c r="Q91" s="169" t="s">
        <v>264</v>
      </c>
      <c r="R91" s="169" t="s">
        <v>264</v>
      </c>
      <c r="S91" s="169"/>
      <c r="T91" s="169"/>
      <c r="U91" s="169"/>
      <c r="V91" s="169" t="s">
        <v>264</v>
      </c>
      <c r="W91" s="169" t="s">
        <v>264</v>
      </c>
    </row>
    <row r="92" spans="1:23" ht="42" x14ac:dyDescent="0.2">
      <c r="A92" s="17" t="s">
        <v>481</v>
      </c>
      <c r="B92" s="32" t="s">
        <v>482</v>
      </c>
      <c r="C92" s="48" t="s">
        <v>483</v>
      </c>
      <c r="D92" s="46" t="s">
        <v>484</v>
      </c>
      <c r="E92" s="170" t="s">
        <v>264</v>
      </c>
      <c r="F92" s="140">
        <f>P92+S92+T92+U92</f>
        <v>0</v>
      </c>
      <c r="G92" s="169" t="s">
        <v>265</v>
      </c>
      <c r="H92" s="169" t="s">
        <v>265</v>
      </c>
      <c r="I92" s="169" t="s">
        <v>265</v>
      </c>
      <c r="J92" s="169" t="s">
        <v>264</v>
      </c>
      <c r="K92" s="169" t="s">
        <v>264</v>
      </c>
      <c r="L92" s="169" t="s">
        <v>264</v>
      </c>
      <c r="M92" s="169" t="s">
        <v>264</v>
      </c>
      <c r="N92" s="169" t="s">
        <v>264</v>
      </c>
      <c r="O92" s="169" t="s">
        <v>264</v>
      </c>
      <c r="P92" s="169"/>
      <c r="Q92" s="169" t="s">
        <v>264</v>
      </c>
      <c r="R92" s="169" t="s">
        <v>264</v>
      </c>
      <c r="S92" s="169"/>
      <c r="T92" s="169"/>
      <c r="U92" s="169"/>
      <c r="V92" s="169" t="s">
        <v>264</v>
      </c>
      <c r="W92" s="169" t="s">
        <v>264</v>
      </c>
    </row>
    <row r="93" spans="1:23" x14ac:dyDescent="0.2">
      <c r="A93" s="17" t="s">
        <v>485</v>
      </c>
      <c r="B93" s="32" t="s">
        <v>486</v>
      </c>
      <c r="C93" s="48" t="s">
        <v>487</v>
      </c>
      <c r="D93" s="46" t="s">
        <v>488</v>
      </c>
      <c r="E93" s="170" t="s">
        <v>264</v>
      </c>
      <c r="F93" s="140">
        <f>P93+S93+T93+U93</f>
        <v>0</v>
      </c>
      <c r="G93" s="169" t="s">
        <v>265</v>
      </c>
      <c r="H93" s="169" t="s">
        <v>265</v>
      </c>
      <c r="I93" s="169" t="s">
        <v>265</v>
      </c>
      <c r="J93" s="169" t="s">
        <v>264</v>
      </c>
      <c r="K93" s="169" t="s">
        <v>264</v>
      </c>
      <c r="L93" s="169" t="s">
        <v>264</v>
      </c>
      <c r="M93" s="169" t="s">
        <v>264</v>
      </c>
      <c r="N93" s="169" t="s">
        <v>264</v>
      </c>
      <c r="O93" s="169" t="s">
        <v>264</v>
      </c>
      <c r="P93" s="169"/>
      <c r="Q93" s="169" t="s">
        <v>264</v>
      </c>
      <c r="R93" s="169" t="s">
        <v>264</v>
      </c>
      <c r="S93" s="169"/>
      <c r="T93" s="169"/>
      <c r="U93" s="169"/>
      <c r="V93" s="169" t="s">
        <v>264</v>
      </c>
      <c r="W93" s="169" t="s">
        <v>264</v>
      </c>
    </row>
    <row r="94" spans="1:23" x14ac:dyDescent="0.2">
      <c r="A94" s="17" t="s">
        <v>489</v>
      </c>
      <c r="B94" s="32" t="s">
        <v>490</v>
      </c>
      <c r="C94" s="48" t="s">
        <v>491</v>
      </c>
      <c r="D94" s="46" t="s">
        <v>492</v>
      </c>
      <c r="E94" s="170" t="s">
        <v>264</v>
      </c>
      <c r="F94" s="140">
        <f>I94</f>
        <v>0</v>
      </c>
      <c r="G94" s="169" t="s">
        <v>265</v>
      </c>
      <c r="H94" s="169" t="s">
        <v>265</v>
      </c>
      <c r="I94" s="169"/>
      <c r="J94" s="169" t="s">
        <v>264</v>
      </c>
      <c r="K94" s="169" t="s">
        <v>264</v>
      </c>
      <c r="L94" s="169" t="s">
        <v>264</v>
      </c>
      <c r="M94" s="169" t="s">
        <v>264</v>
      </c>
      <c r="N94" s="169" t="s">
        <v>264</v>
      </c>
      <c r="O94" s="169" t="s">
        <v>264</v>
      </c>
      <c r="P94" s="169" t="s">
        <v>264</v>
      </c>
      <c r="Q94" s="169" t="s">
        <v>264</v>
      </c>
      <c r="R94" s="169" t="s">
        <v>264</v>
      </c>
      <c r="S94" s="169" t="s">
        <v>264</v>
      </c>
      <c r="T94" s="169" t="s">
        <v>264</v>
      </c>
      <c r="U94" s="169" t="s">
        <v>264</v>
      </c>
      <c r="V94" s="169" t="s">
        <v>264</v>
      </c>
      <c r="W94" s="169" t="s">
        <v>264</v>
      </c>
    </row>
    <row r="95" spans="1:23" x14ac:dyDescent="0.2">
      <c r="A95" s="17" t="s">
        <v>493</v>
      </c>
      <c r="B95" s="32" t="s">
        <v>494</v>
      </c>
      <c r="C95" s="48" t="s">
        <v>495</v>
      </c>
      <c r="D95" s="46" t="s">
        <v>496</v>
      </c>
      <c r="E95" s="170" t="s">
        <v>264</v>
      </c>
      <c r="F95" s="140">
        <f>I95+P95+S95+T95+U95</f>
        <v>0</v>
      </c>
      <c r="G95" s="169" t="s">
        <v>265</v>
      </c>
      <c r="H95" s="169" t="s">
        <v>265</v>
      </c>
      <c r="I95" s="169">
        <f>K95</f>
        <v>0</v>
      </c>
      <c r="J95" s="169" t="s">
        <v>264</v>
      </c>
      <c r="K95" s="169"/>
      <c r="L95" s="169" t="s">
        <v>264</v>
      </c>
      <c r="M95" s="169" t="s">
        <v>264</v>
      </c>
      <c r="N95" s="169" t="s">
        <v>264</v>
      </c>
      <c r="O95" s="169" t="s">
        <v>264</v>
      </c>
      <c r="P95" s="169"/>
      <c r="Q95" s="169" t="s">
        <v>264</v>
      </c>
      <c r="R95" s="169" t="s">
        <v>264</v>
      </c>
      <c r="S95" s="169"/>
      <c r="T95" s="169"/>
      <c r="U95" s="169"/>
      <c r="V95" s="169" t="s">
        <v>264</v>
      </c>
      <c r="W95" s="169" t="s">
        <v>264</v>
      </c>
    </row>
    <row r="96" spans="1:23" ht="31.5" x14ac:dyDescent="0.2">
      <c r="A96" s="17" t="s">
        <v>497</v>
      </c>
      <c r="B96" s="32" t="s">
        <v>498</v>
      </c>
      <c r="C96" s="48" t="s">
        <v>499</v>
      </c>
      <c r="D96" s="46" t="s">
        <v>500</v>
      </c>
      <c r="E96" s="170" t="s">
        <v>264</v>
      </c>
      <c r="F96" s="140">
        <f>P96+S96+T96+U96</f>
        <v>0</v>
      </c>
      <c r="G96" s="169" t="s">
        <v>265</v>
      </c>
      <c r="H96" s="169" t="s">
        <v>265</v>
      </c>
      <c r="I96" s="169" t="s">
        <v>265</v>
      </c>
      <c r="J96" s="169" t="s">
        <v>264</v>
      </c>
      <c r="K96" s="169" t="s">
        <v>264</v>
      </c>
      <c r="L96" s="169" t="s">
        <v>264</v>
      </c>
      <c r="M96" s="169" t="s">
        <v>264</v>
      </c>
      <c r="N96" s="169" t="s">
        <v>264</v>
      </c>
      <c r="O96" s="169" t="s">
        <v>264</v>
      </c>
      <c r="P96" s="169"/>
      <c r="Q96" s="169" t="s">
        <v>264</v>
      </c>
      <c r="R96" s="169" t="s">
        <v>264</v>
      </c>
      <c r="S96" s="169"/>
      <c r="T96" s="169"/>
      <c r="U96" s="169"/>
      <c r="V96" s="169" t="s">
        <v>264</v>
      </c>
      <c r="W96" s="169" t="s">
        <v>264</v>
      </c>
    </row>
    <row r="97" spans="1:48" ht="42" x14ac:dyDescent="0.2">
      <c r="A97" s="304" t="s">
        <v>274</v>
      </c>
      <c r="B97" s="305" t="s">
        <v>87</v>
      </c>
      <c r="C97" s="306" t="s">
        <v>205</v>
      </c>
      <c r="D97" s="307" t="s">
        <v>501</v>
      </c>
      <c r="E97" s="299"/>
      <c r="F97" s="300">
        <f>G97+I97+P97+S97+T97+U97</f>
        <v>0</v>
      </c>
      <c r="G97" s="301"/>
      <c r="H97" s="301"/>
      <c r="I97" s="301">
        <f>L97</f>
        <v>0</v>
      </c>
      <c r="J97" s="301" t="s">
        <v>264</v>
      </c>
      <c r="K97" s="300" t="s">
        <v>278</v>
      </c>
      <c r="L97" s="301"/>
      <c r="M97" s="301" t="s">
        <v>264</v>
      </c>
      <c r="N97" s="301" t="s">
        <v>264</v>
      </c>
      <c r="O97" s="301" t="s">
        <v>264</v>
      </c>
      <c r="P97" s="301"/>
      <c r="Q97" s="301"/>
      <c r="R97" s="301"/>
      <c r="S97" s="301"/>
      <c r="T97" s="301"/>
      <c r="U97" s="301"/>
      <c r="V97" s="302" t="s">
        <v>278</v>
      </c>
      <c r="W97" s="302" t="s">
        <v>278</v>
      </c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</row>
    <row r="98" spans="1:48" ht="21" x14ac:dyDescent="0.2">
      <c r="A98" s="17" t="s">
        <v>88</v>
      </c>
      <c r="B98" s="32" t="s">
        <v>89</v>
      </c>
      <c r="C98" s="48" t="s">
        <v>203</v>
      </c>
      <c r="D98" s="46" t="s">
        <v>502</v>
      </c>
      <c r="E98" s="170"/>
      <c r="F98" s="140">
        <f>V98</f>
        <v>0</v>
      </c>
      <c r="G98" s="169" t="s">
        <v>264</v>
      </c>
      <c r="H98" s="169" t="s">
        <v>264</v>
      </c>
      <c r="I98" s="169" t="s">
        <v>264</v>
      </c>
      <c r="J98" s="169" t="s">
        <v>264</v>
      </c>
      <c r="K98" s="169" t="s">
        <v>264</v>
      </c>
      <c r="L98" s="169" t="s">
        <v>264</v>
      </c>
      <c r="M98" s="169" t="s">
        <v>264</v>
      </c>
      <c r="N98" s="169" t="s">
        <v>264</v>
      </c>
      <c r="O98" s="169" t="s">
        <v>264</v>
      </c>
      <c r="P98" s="169" t="s">
        <v>265</v>
      </c>
      <c r="Q98" s="169" t="s">
        <v>265</v>
      </c>
      <c r="R98" s="169" t="s">
        <v>264</v>
      </c>
      <c r="S98" s="169" t="s">
        <v>265</v>
      </c>
      <c r="T98" s="169" t="s">
        <v>265</v>
      </c>
      <c r="U98" s="169" t="s">
        <v>265</v>
      </c>
      <c r="V98" s="169"/>
      <c r="W98" s="169" t="s">
        <v>264</v>
      </c>
    </row>
    <row r="99" spans="1:48" ht="63" x14ac:dyDescent="0.2">
      <c r="A99" s="17" t="s">
        <v>275</v>
      </c>
      <c r="B99" s="32" t="s">
        <v>90</v>
      </c>
      <c r="C99" s="48" t="s">
        <v>204</v>
      </c>
      <c r="D99" s="46" t="s">
        <v>503</v>
      </c>
      <c r="E99" s="170"/>
      <c r="F99" s="169">
        <f>G99+I99+P99+S99+T99+U99</f>
        <v>0</v>
      </c>
      <c r="G99" s="169"/>
      <c r="H99" s="169"/>
      <c r="I99" s="169">
        <f>M99</f>
        <v>0</v>
      </c>
      <c r="J99" s="169" t="s">
        <v>264</v>
      </c>
      <c r="K99" s="169" t="s">
        <v>264</v>
      </c>
      <c r="L99" s="169" t="s">
        <v>264</v>
      </c>
      <c r="M99" s="169"/>
      <c r="N99" s="169"/>
      <c r="O99" s="169"/>
      <c r="P99" s="169"/>
      <c r="Q99" s="169"/>
      <c r="R99" s="169"/>
      <c r="S99" s="169"/>
      <c r="T99" s="169"/>
      <c r="U99" s="169"/>
      <c r="V99" s="169" t="s">
        <v>265</v>
      </c>
      <c r="W99" s="100"/>
    </row>
    <row r="101" spans="1:48" ht="12.75" customHeight="1" x14ac:dyDescent="0.2">
      <c r="A101" s="308" t="s">
        <v>9</v>
      </c>
      <c r="B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</sheetData>
  <mergeCells count="23">
    <mergeCell ref="E6:E8"/>
    <mergeCell ref="E5:W5"/>
    <mergeCell ref="W6:W8"/>
    <mergeCell ref="G7:G8"/>
    <mergeCell ref="A3:K3"/>
    <mergeCell ref="A5:A8"/>
    <mergeCell ref="B5:B8"/>
    <mergeCell ref="C5:C8"/>
    <mergeCell ref="D5:D8"/>
    <mergeCell ref="U6:U8"/>
    <mergeCell ref="V6:V8"/>
    <mergeCell ref="N7:O7"/>
    <mergeCell ref="P7:P8"/>
    <mergeCell ref="Q7:R7"/>
    <mergeCell ref="S6:S8"/>
    <mergeCell ref="T6:T8"/>
    <mergeCell ref="I6:O6"/>
    <mergeCell ref="P6:R6"/>
    <mergeCell ref="F6:F8"/>
    <mergeCell ref="G6:H6"/>
    <mergeCell ref="H7:H8"/>
    <mergeCell ref="I7:I8"/>
    <mergeCell ref="J7:M7"/>
  </mergeCell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workbookViewId="0">
      <selection activeCell="A102" sqref="A12:R102"/>
    </sheetView>
  </sheetViews>
  <sheetFormatPr defaultColWidth="8.85546875" defaultRowHeight="10.5" x14ac:dyDescent="0.15"/>
  <cols>
    <col min="1" max="1" width="51.85546875" style="92" customWidth="1"/>
    <col min="2" max="8" width="8.85546875" style="92"/>
    <col min="9" max="9" width="8.85546875" style="173"/>
    <col min="10" max="16384" width="8.85546875" style="92"/>
  </cols>
  <sheetData>
    <row r="1" spans="1:18" x14ac:dyDescent="0.15">
      <c r="A1" s="4" t="s">
        <v>304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39"/>
      <c r="P1" s="4"/>
      <c r="Q1" s="4"/>
      <c r="R1" s="4"/>
    </row>
    <row r="2" spans="1:18" x14ac:dyDescent="0.15">
      <c r="A2" s="104">
        <v>2001</v>
      </c>
      <c r="B2" s="2"/>
      <c r="C2" s="4" t="s">
        <v>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15">
      <c r="A3" s="279" t="s">
        <v>302</v>
      </c>
      <c r="B3" s="279"/>
      <c r="C3" s="279"/>
      <c r="D3" s="279"/>
      <c r="E3" s="279"/>
      <c r="F3" s="279"/>
      <c r="G3" s="279"/>
      <c r="H3" s="279"/>
      <c r="I3" s="279"/>
      <c r="J3" s="279"/>
      <c r="K3" s="2"/>
      <c r="L3" s="2"/>
      <c r="M3" s="2"/>
      <c r="N3" s="2"/>
      <c r="O3" s="2"/>
      <c r="P3" s="2"/>
      <c r="Q3" s="2"/>
      <c r="R3" s="2"/>
    </row>
    <row r="4" spans="1:18" x14ac:dyDescent="0.15">
      <c r="A4" s="2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15">
      <c r="A5" s="268" t="s">
        <v>10</v>
      </c>
      <c r="B5" s="268" t="s">
        <v>11</v>
      </c>
      <c r="C5" s="280"/>
      <c r="D5" s="268" t="s">
        <v>209</v>
      </c>
      <c r="E5" s="281" t="s">
        <v>289</v>
      </c>
      <c r="F5" s="282"/>
      <c r="G5" s="281" t="s">
        <v>91</v>
      </c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2"/>
    </row>
    <row r="6" spans="1:18" x14ac:dyDescent="0.15">
      <c r="A6" s="268"/>
      <c r="B6" s="268"/>
      <c r="C6" s="280"/>
      <c r="D6" s="268"/>
      <c r="E6" s="274" t="s">
        <v>96</v>
      </c>
      <c r="F6" s="254" t="s">
        <v>290</v>
      </c>
      <c r="G6" s="254" t="s">
        <v>291</v>
      </c>
      <c r="H6" s="281" t="s">
        <v>292</v>
      </c>
      <c r="I6" s="283"/>
      <c r="J6" s="283"/>
      <c r="K6" s="283"/>
      <c r="L6" s="283"/>
      <c r="M6" s="274" t="s">
        <v>293</v>
      </c>
      <c r="N6" s="254" t="s">
        <v>294</v>
      </c>
      <c r="O6" s="254" t="s">
        <v>295</v>
      </c>
      <c r="P6" s="268" t="s">
        <v>296</v>
      </c>
      <c r="Q6" s="268" t="s">
        <v>297</v>
      </c>
      <c r="R6" s="268" t="s">
        <v>303</v>
      </c>
    </row>
    <row r="7" spans="1:18" ht="12.75" customHeight="1" x14ac:dyDescent="0.15">
      <c r="A7" s="268"/>
      <c r="B7" s="268"/>
      <c r="C7" s="280"/>
      <c r="D7" s="268"/>
      <c r="E7" s="284"/>
      <c r="F7" s="255"/>
      <c r="G7" s="255"/>
      <c r="H7" s="277" t="s">
        <v>96</v>
      </c>
      <c r="I7" s="281" t="s">
        <v>98</v>
      </c>
      <c r="J7" s="283"/>
      <c r="K7" s="283"/>
      <c r="L7" s="282"/>
      <c r="M7" s="284"/>
      <c r="N7" s="255"/>
      <c r="O7" s="255"/>
      <c r="P7" s="268"/>
      <c r="Q7" s="268"/>
      <c r="R7" s="268"/>
    </row>
    <row r="8" spans="1:18" ht="42" x14ac:dyDescent="0.15">
      <c r="A8" s="268"/>
      <c r="B8" s="268"/>
      <c r="C8" s="280"/>
      <c r="D8" s="268"/>
      <c r="E8" s="285"/>
      <c r="F8" s="256"/>
      <c r="G8" s="256"/>
      <c r="H8" s="278"/>
      <c r="I8" s="176" t="s">
        <v>311</v>
      </c>
      <c r="J8" s="103" t="s">
        <v>101</v>
      </c>
      <c r="K8" s="103" t="s">
        <v>102</v>
      </c>
      <c r="L8" s="103" t="s">
        <v>103</v>
      </c>
      <c r="M8" s="285"/>
      <c r="N8" s="256"/>
      <c r="O8" s="256"/>
      <c r="P8" s="268"/>
      <c r="Q8" s="268"/>
      <c r="R8" s="268"/>
    </row>
    <row r="9" spans="1:18" x14ac:dyDescent="0.15">
      <c r="A9" s="101"/>
      <c r="B9" s="105"/>
      <c r="C9" s="29"/>
      <c r="D9" s="106"/>
      <c r="E9" s="107"/>
      <c r="F9" s="107"/>
      <c r="G9" s="107" t="s">
        <v>107</v>
      </c>
      <c r="H9" s="107" t="s">
        <v>109</v>
      </c>
      <c r="I9" s="174" t="s">
        <v>312</v>
      </c>
      <c r="J9" s="107" t="s">
        <v>110</v>
      </c>
      <c r="K9" s="108" t="s">
        <v>111</v>
      </c>
      <c r="L9" s="107" t="s">
        <v>112</v>
      </c>
      <c r="M9" s="107" t="s">
        <v>115</v>
      </c>
      <c r="N9" s="107" t="s">
        <v>118</v>
      </c>
      <c r="O9" s="107" t="s">
        <v>119</v>
      </c>
      <c r="P9" s="107" t="s">
        <v>120</v>
      </c>
      <c r="Q9" s="107" t="s">
        <v>121</v>
      </c>
      <c r="R9" s="93" t="s">
        <v>122</v>
      </c>
    </row>
    <row r="10" spans="1:18" x14ac:dyDescent="0.15">
      <c r="A10" s="4" t="s">
        <v>8</v>
      </c>
      <c r="B10" s="29"/>
      <c r="C10" s="29"/>
      <c r="D10" s="138"/>
      <c r="E10" s="138">
        <v>4</v>
      </c>
      <c r="F10" s="138" t="s">
        <v>279</v>
      </c>
      <c r="G10" s="138">
        <v>5</v>
      </c>
      <c r="H10" s="138">
        <v>7</v>
      </c>
      <c r="I10" s="177" t="s">
        <v>313</v>
      </c>
      <c r="J10" s="138">
        <v>8</v>
      </c>
      <c r="K10" s="138">
        <v>9</v>
      </c>
      <c r="L10" s="138">
        <v>10</v>
      </c>
      <c r="M10" s="138">
        <v>13</v>
      </c>
      <c r="N10" s="138">
        <v>16</v>
      </c>
      <c r="O10" s="138">
        <v>17</v>
      </c>
      <c r="P10" s="138">
        <v>18</v>
      </c>
      <c r="Q10" s="138">
        <v>19</v>
      </c>
      <c r="R10" s="138">
        <v>20</v>
      </c>
    </row>
    <row r="11" spans="1:18" x14ac:dyDescent="0.15">
      <c r="A11" s="109">
        <v>1</v>
      </c>
      <c r="B11" s="110">
        <v>2</v>
      </c>
      <c r="C11" s="29"/>
      <c r="D11" s="130">
        <v>3</v>
      </c>
      <c r="E11" s="130">
        <v>4</v>
      </c>
      <c r="F11" s="130" t="s">
        <v>279</v>
      </c>
      <c r="G11" s="130">
        <v>5</v>
      </c>
      <c r="H11" s="130">
        <v>7</v>
      </c>
      <c r="I11" s="130">
        <v>8</v>
      </c>
      <c r="J11" s="130">
        <v>9</v>
      </c>
      <c r="K11" s="130">
        <v>10</v>
      </c>
      <c r="L11" s="130">
        <v>11</v>
      </c>
      <c r="M11" s="130">
        <v>14</v>
      </c>
      <c r="N11" s="130">
        <v>17</v>
      </c>
      <c r="O11" s="130">
        <v>18</v>
      </c>
      <c r="P11" s="130">
        <v>19</v>
      </c>
      <c r="Q11" s="130">
        <v>20</v>
      </c>
      <c r="R11" s="141">
        <v>21</v>
      </c>
    </row>
    <row r="12" spans="1:18" ht="21" x14ac:dyDescent="0.15">
      <c r="A12" s="111" t="s">
        <v>298</v>
      </c>
      <c r="B12" s="112" t="s">
        <v>13</v>
      </c>
      <c r="C12" s="137" t="s">
        <v>165</v>
      </c>
      <c r="D12" s="170" t="s">
        <v>123</v>
      </c>
      <c r="E12" s="140">
        <f>Таблица2000!F12</f>
        <v>0</v>
      </c>
      <c r="F12" s="133"/>
      <c r="G12" s="133">
        <f>IF(E13=0,0,G13/E13*100)</f>
        <v>0</v>
      </c>
      <c r="H12" s="134">
        <f>IF(E13=0,0,H13/E13*100)</f>
        <v>0</v>
      </c>
      <c r="I12" s="134">
        <f>IF(E13=0,0,I13/E13*100)</f>
        <v>0</v>
      </c>
      <c r="J12" s="134">
        <f>IF(E13=0,0,J13/E13*100)</f>
        <v>0</v>
      </c>
      <c r="K12" s="134">
        <f>IF(E13=0,0,K13/E13*100)</f>
        <v>0</v>
      </c>
      <c r="L12" s="134">
        <f>IF(E13=0,0,L13/E13/100)</f>
        <v>0</v>
      </c>
      <c r="M12" s="134">
        <f>IF(E13=0,0,M13/E13*100)</f>
        <v>0</v>
      </c>
      <c r="N12" s="133">
        <f>IF(E13=0,0,N13/E13*100)</f>
        <v>0</v>
      </c>
      <c r="O12" s="133">
        <f>IF(E13=0,0,O13/E13*100)</f>
        <v>0</v>
      </c>
      <c r="P12" s="133">
        <f>IF(E13=0,0,P13/E13*100)</f>
        <v>0</v>
      </c>
      <c r="Q12" s="133">
        <f>IF(E13=0,0,Q13/E13*100)</f>
        <v>0</v>
      </c>
      <c r="R12" s="133">
        <f>IF(E13=0,0,R13/E13*100)</f>
        <v>0</v>
      </c>
    </row>
    <row r="13" spans="1:18" ht="21" x14ac:dyDescent="0.15">
      <c r="A13" s="111" t="s">
        <v>299</v>
      </c>
      <c r="B13" s="112"/>
      <c r="C13" s="137" t="s">
        <v>305</v>
      </c>
      <c r="D13" s="170" t="s">
        <v>300</v>
      </c>
      <c r="E13" s="140">
        <f>Таблица2000!F12</f>
        <v>0</v>
      </c>
      <c r="F13" s="133" t="s">
        <v>278</v>
      </c>
      <c r="G13" s="133">
        <f>Таблица2000!G12</f>
        <v>0</v>
      </c>
      <c r="H13" s="133">
        <f>Таблица2000!I12</f>
        <v>0</v>
      </c>
      <c r="I13" s="133">
        <f>Таблица2000!J12</f>
        <v>0</v>
      </c>
      <c r="J13" s="133">
        <f>Таблица2000!K12</f>
        <v>0</v>
      </c>
      <c r="K13" s="133">
        <f>Таблица2000!L12</f>
        <v>0</v>
      </c>
      <c r="L13" s="133">
        <f>Таблица2000!M12</f>
        <v>0</v>
      </c>
      <c r="M13" s="133">
        <f>Таблица2000!P12</f>
        <v>0</v>
      </c>
      <c r="N13" s="133">
        <f>Таблица2000!S12</f>
        <v>0</v>
      </c>
      <c r="O13" s="133">
        <f>Таблица2000!T12</f>
        <v>0</v>
      </c>
      <c r="P13" s="133">
        <f>Таблица2000!U12</f>
        <v>0</v>
      </c>
      <c r="Q13" s="133">
        <f>Таблица2000!V12</f>
        <v>0</v>
      </c>
      <c r="R13" s="133">
        <f>Таблица2000!W12</f>
        <v>0</v>
      </c>
    </row>
    <row r="14" spans="1:18" ht="12.75" x14ac:dyDescent="0.15">
      <c r="A14" s="114" t="s">
        <v>14</v>
      </c>
      <c r="B14" s="115" t="s">
        <v>15</v>
      </c>
      <c r="C14" s="137" t="s">
        <v>166</v>
      </c>
      <c r="D14" s="170" t="s">
        <v>124</v>
      </c>
      <c r="E14" s="140">
        <f>Таблица2000!F13</f>
        <v>0</v>
      </c>
      <c r="F14" s="133"/>
      <c r="G14" s="172" t="s">
        <v>278</v>
      </c>
      <c r="H14" s="95" t="s">
        <v>278</v>
      </c>
      <c r="I14" s="95" t="s">
        <v>278</v>
      </c>
      <c r="J14" s="95" t="s">
        <v>278</v>
      </c>
      <c r="K14" s="95" t="s">
        <v>278</v>
      </c>
      <c r="L14" s="95" t="s">
        <v>278</v>
      </c>
      <c r="M14" s="95" t="s">
        <v>278</v>
      </c>
      <c r="N14" s="95" t="s">
        <v>278</v>
      </c>
      <c r="O14" s="95" t="s">
        <v>278</v>
      </c>
      <c r="P14" s="95" t="s">
        <v>278</v>
      </c>
      <c r="Q14" s="95" t="s">
        <v>278</v>
      </c>
      <c r="R14" s="95" t="s">
        <v>278</v>
      </c>
    </row>
    <row r="15" spans="1:18" ht="12.75" x14ac:dyDescent="0.15">
      <c r="A15" s="116" t="s">
        <v>16</v>
      </c>
      <c r="B15" s="117" t="s">
        <v>17</v>
      </c>
      <c r="C15" s="137" t="s">
        <v>167</v>
      </c>
      <c r="D15" s="170" t="s">
        <v>125</v>
      </c>
      <c r="E15" s="140">
        <f>Таблица2000!F14</f>
        <v>0</v>
      </c>
      <c r="F15" s="133"/>
      <c r="G15" s="172" t="s">
        <v>278</v>
      </c>
      <c r="H15" s="95" t="s">
        <v>278</v>
      </c>
      <c r="I15" s="95" t="s">
        <v>278</v>
      </c>
      <c r="J15" s="95" t="s">
        <v>278</v>
      </c>
      <c r="K15" s="95" t="s">
        <v>278</v>
      </c>
      <c r="L15" s="95" t="s">
        <v>278</v>
      </c>
      <c r="M15" s="95" t="s">
        <v>278</v>
      </c>
      <c r="N15" s="95" t="s">
        <v>278</v>
      </c>
      <c r="O15" s="95" t="s">
        <v>278</v>
      </c>
      <c r="P15" s="95" t="s">
        <v>278</v>
      </c>
      <c r="Q15" s="95" t="s">
        <v>278</v>
      </c>
      <c r="R15" s="95" t="s">
        <v>278</v>
      </c>
    </row>
    <row r="16" spans="1:18" ht="12.75" x14ac:dyDescent="0.15">
      <c r="A16" s="118" t="s">
        <v>18</v>
      </c>
      <c r="B16" s="53" t="s">
        <v>19</v>
      </c>
      <c r="C16" s="137" t="s">
        <v>168</v>
      </c>
      <c r="D16" s="170" t="s">
        <v>126</v>
      </c>
      <c r="E16" s="140">
        <f>Таблица2000!F15</f>
        <v>0</v>
      </c>
      <c r="F16" s="133"/>
      <c r="G16" s="172" t="s">
        <v>278</v>
      </c>
      <c r="H16" s="95" t="s">
        <v>278</v>
      </c>
      <c r="I16" s="95" t="s">
        <v>278</v>
      </c>
      <c r="J16" s="95" t="s">
        <v>278</v>
      </c>
      <c r="K16" s="95" t="s">
        <v>278</v>
      </c>
      <c r="L16" s="95" t="s">
        <v>278</v>
      </c>
      <c r="M16" s="95" t="s">
        <v>278</v>
      </c>
      <c r="N16" s="95" t="s">
        <v>278</v>
      </c>
      <c r="O16" s="95" t="s">
        <v>278</v>
      </c>
      <c r="P16" s="95" t="s">
        <v>278</v>
      </c>
      <c r="Q16" s="95" t="s">
        <v>278</v>
      </c>
      <c r="R16" s="95" t="s">
        <v>278</v>
      </c>
    </row>
    <row r="17" spans="1:18" ht="12.75" x14ac:dyDescent="0.15">
      <c r="A17" s="119" t="s">
        <v>20</v>
      </c>
      <c r="B17" s="120" t="s">
        <v>21</v>
      </c>
      <c r="C17" s="137" t="s">
        <v>169</v>
      </c>
      <c r="D17" s="170" t="s">
        <v>127</v>
      </c>
      <c r="E17" s="140">
        <f>Таблица2000!F16</f>
        <v>0</v>
      </c>
      <c r="F17" s="133"/>
      <c r="G17" s="172" t="s">
        <v>278</v>
      </c>
      <c r="H17" s="95" t="s">
        <v>278</v>
      </c>
      <c r="I17" s="95" t="s">
        <v>278</v>
      </c>
      <c r="J17" s="95" t="s">
        <v>278</v>
      </c>
      <c r="K17" s="95" t="s">
        <v>278</v>
      </c>
      <c r="L17" s="95" t="s">
        <v>278</v>
      </c>
      <c r="M17" s="95" t="s">
        <v>278</v>
      </c>
      <c r="N17" s="95" t="s">
        <v>278</v>
      </c>
      <c r="O17" s="95" t="s">
        <v>278</v>
      </c>
      <c r="P17" s="95" t="s">
        <v>278</v>
      </c>
      <c r="Q17" s="95" t="s">
        <v>278</v>
      </c>
      <c r="R17" s="95" t="s">
        <v>278</v>
      </c>
    </row>
    <row r="18" spans="1:18" ht="12.75" x14ac:dyDescent="0.15">
      <c r="A18" s="121" t="s">
        <v>22</v>
      </c>
      <c r="B18" s="122" t="s">
        <v>23</v>
      </c>
      <c r="C18" s="137" t="s">
        <v>170</v>
      </c>
      <c r="D18" s="170" t="s">
        <v>128</v>
      </c>
      <c r="E18" s="140">
        <f>Таблица2000!F17</f>
        <v>0</v>
      </c>
      <c r="F18" s="133"/>
      <c r="G18" s="172" t="s">
        <v>278</v>
      </c>
      <c r="H18" s="95" t="s">
        <v>278</v>
      </c>
      <c r="I18" s="95" t="s">
        <v>278</v>
      </c>
      <c r="J18" s="95" t="s">
        <v>278</v>
      </c>
      <c r="K18" s="95" t="s">
        <v>278</v>
      </c>
      <c r="L18" s="95" t="s">
        <v>278</v>
      </c>
      <c r="M18" s="95" t="s">
        <v>278</v>
      </c>
      <c r="N18" s="95" t="s">
        <v>278</v>
      </c>
      <c r="O18" s="95" t="s">
        <v>278</v>
      </c>
      <c r="P18" s="95" t="s">
        <v>278</v>
      </c>
      <c r="Q18" s="95" t="s">
        <v>278</v>
      </c>
      <c r="R18" s="95" t="s">
        <v>278</v>
      </c>
    </row>
    <row r="19" spans="1:18" ht="12.75" x14ac:dyDescent="0.15">
      <c r="A19" s="123" t="s">
        <v>24</v>
      </c>
      <c r="B19" s="120" t="s">
        <v>25</v>
      </c>
      <c r="C19" s="137" t="s">
        <v>171</v>
      </c>
      <c r="D19" s="170" t="s">
        <v>129</v>
      </c>
      <c r="E19" s="140">
        <f>Таблица2000!F18</f>
        <v>0</v>
      </c>
      <c r="F19" s="133"/>
      <c r="G19" s="172" t="s">
        <v>278</v>
      </c>
      <c r="H19" s="95" t="s">
        <v>278</v>
      </c>
      <c r="I19" s="95" t="s">
        <v>278</v>
      </c>
      <c r="J19" s="95" t="s">
        <v>278</v>
      </c>
      <c r="K19" s="95" t="s">
        <v>278</v>
      </c>
      <c r="L19" s="95" t="s">
        <v>278</v>
      </c>
      <c r="M19" s="95" t="s">
        <v>278</v>
      </c>
      <c r="N19" s="95" t="s">
        <v>278</v>
      </c>
      <c r="O19" s="95" t="s">
        <v>278</v>
      </c>
      <c r="P19" s="95" t="s">
        <v>278</v>
      </c>
      <c r="Q19" s="95" t="s">
        <v>278</v>
      </c>
      <c r="R19" s="95" t="s">
        <v>278</v>
      </c>
    </row>
    <row r="20" spans="1:18" ht="12.75" x14ac:dyDescent="0.15">
      <c r="A20" s="123" t="s">
        <v>26</v>
      </c>
      <c r="B20" s="120" t="s">
        <v>27</v>
      </c>
      <c r="C20" s="137" t="s">
        <v>172</v>
      </c>
      <c r="D20" s="170" t="s">
        <v>130</v>
      </c>
      <c r="E20" s="140">
        <f>Таблица2000!F19</f>
        <v>0</v>
      </c>
      <c r="F20" s="133"/>
      <c r="G20" s="172" t="s">
        <v>278</v>
      </c>
      <c r="H20" s="95" t="s">
        <v>278</v>
      </c>
      <c r="I20" s="95" t="s">
        <v>278</v>
      </c>
      <c r="J20" s="95" t="s">
        <v>278</v>
      </c>
      <c r="K20" s="95" t="s">
        <v>278</v>
      </c>
      <c r="L20" s="95" t="s">
        <v>278</v>
      </c>
      <c r="M20" s="95" t="s">
        <v>278</v>
      </c>
      <c r="N20" s="95" t="s">
        <v>278</v>
      </c>
      <c r="O20" s="95" t="s">
        <v>278</v>
      </c>
      <c r="P20" s="95" t="s">
        <v>278</v>
      </c>
      <c r="Q20" s="95" t="s">
        <v>278</v>
      </c>
      <c r="R20" s="95" t="s">
        <v>278</v>
      </c>
    </row>
    <row r="21" spans="1:18" ht="12.75" x14ac:dyDescent="0.15">
      <c r="A21" s="124" t="s">
        <v>28</v>
      </c>
      <c r="B21" s="122" t="s">
        <v>29</v>
      </c>
      <c r="C21" s="137" t="s">
        <v>173</v>
      </c>
      <c r="D21" s="170" t="s">
        <v>131</v>
      </c>
      <c r="E21" s="140">
        <f>Таблица2000!F20</f>
        <v>0</v>
      </c>
      <c r="F21" s="133"/>
      <c r="G21" s="172" t="s">
        <v>278</v>
      </c>
      <c r="H21" s="95" t="s">
        <v>278</v>
      </c>
      <c r="I21" s="95" t="s">
        <v>278</v>
      </c>
      <c r="J21" s="95" t="s">
        <v>278</v>
      </c>
      <c r="K21" s="95" t="s">
        <v>278</v>
      </c>
      <c r="L21" s="95" t="s">
        <v>278</v>
      </c>
      <c r="M21" s="95" t="s">
        <v>278</v>
      </c>
      <c r="N21" s="95" t="s">
        <v>278</v>
      </c>
      <c r="O21" s="95" t="s">
        <v>278</v>
      </c>
      <c r="P21" s="95" t="s">
        <v>278</v>
      </c>
      <c r="Q21" s="95" t="s">
        <v>278</v>
      </c>
      <c r="R21" s="95" t="s">
        <v>278</v>
      </c>
    </row>
    <row r="22" spans="1:18" ht="21" x14ac:dyDescent="0.15">
      <c r="A22" s="125" t="s">
        <v>30</v>
      </c>
      <c r="B22" s="117" t="s">
        <v>31</v>
      </c>
      <c r="C22" s="137" t="s">
        <v>174</v>
      </c>
      <c r="D22" s="170" t="s">
        <v>132</v>
      </c>
      <c r="E22" s="140">
        <f>Таблица2000!F21</f>
        <v>0</v>
      </c>
      <c r="F22" s="133"/>
      <c r="G22" s="172" t="s">
        <v>278</v>
      </c>
      <c r="H22" s="95" t="s">
        <v>278</v>
      </c>
      <c r="I22" s="95" t="s">
        <v>278</v>
      </c>
      <c r="J22" s="95" t="s">
        <v>278</v>
      </c>
      <c r="K22" s="95" t="s">
        <v>278</v>
      </c>
      <c r="L22" s="95" t="s">
        <v>278</v>
      </c>
      <c r="M22" s="95" t="s">
        <v>278</v>
      </c>
      <c r="N22" s="95" t="s">
        <v>278</v>
      </c>
      <c r="O22" s="95" t="s">
        <v>278</v>
      </c>
      <c r="P22" s="95" t="s">
        <v>278</v>
      </c>
      <c r="Q22" s="95" t="s">
        <v>278</v>
      </c>
      <c r="R22" s="95" t="s">
        <v>278</v>
      </c>
    </row>
    <row r="23" spans="1:18" ht="12.75" x14ac:dyDescent="0.15">
      <c r="A23" s="123" t="s">
        <v>32</v>
      </c>
      <c r="B23" s="117" t="s">
        <v>33</v>
      </c>
      <c r="C23" s="137" t="s">
        <v>175</v>
      </c>
      <c r="D23" s="170" t="s">
        <v>133</v>
      </c>
      <c r="E23" s="140">
        <f>Таблица2000!F22</f>
        <v>0</v>
      </c>
      <c r="F23" s="133"/>
      <c r="G23" s="172" t="s">
        <v>278</v>
      </c>
      <c r="H23" s="95" t="s">
        <v>278</v>
      </c>
      <c r="I23" s="95" t="s">
        <v>278</v>
      </c>
      <c r="J23" s="95" t="s">
        <v>278</v>
      </c>
      <c r="K23" s="95" t="s">
        <v>278</v>
      </c>
      <c r="L23" s="95" t="s">
        <v>278</v>
      </c>
      <c r="M23" s="95" t="s">
        <v>278</v>
      </c>
      <c r="N23" s="95" t="s">
        <v>278</v>
      </c>
      <c r="O23" s="95" t="s">
        <v>278</v>
      </c>
      <c r="P23" s="95" t="s">
        <v>278</v>
      </c>
      <c r="Q23" s="95" t="s">
        <v>278</v>
      </c>
      <c r="R23" s="95" t="s">
        <v>278</v>
      </c>
    </row>
    <row r="24" spans="1:18" ht="12.75" x14ac:dyDescent="0.15">
      <c r="A24" s="123" t="s">
        <v>34</v>
      </c>
      <c r="B24" s="117" t="s">
        <v>35</v>
      </c>
      <c r="C24" s="137" t="s">
        <v>176</v>
      </c>
      <c r="D24" s="170" t="s">
        <v>134</v>
      </c>
      <c r="E24" s="140">
        <f>Таблица2000!F23</f>
        <v>0</v>
      </c>
      <c r="F24" s="133"/>
      <c r="G24" s="172" t="s">
        <v>278</v>
      </c>
      <c r="H24" s="95" t="s">
        <v>278</v>
      </c>
      <c r="I24" s="95" t="s">
        <v>278</v>
      </c>
      <c r="J24" s="95" t="s">
        <v>278</v>
      </c>
      <c r="K24" s="95" t="s">
        <v>278</v>
      </c>
      <c r="L24" s="95" t="s">
        <v>278</v>
      </c>
      <c r="M24" s="95" t="s">
        <v>278</v>
      </c>
      <c r="N24" s="95" t="s">
        <v>278</v>
      </c>
      <c r="O24" s="95" t="s">
        <v>278</v>
      </c>
      <c r="P24" s="95" t="s">
        <v>278</v>
      </c>
      <c r="Q24" s="95" t="s">
        <v>278</v>
      </c>
      <c r="R24" s="95" t="s">
        <v>278</v>
      </c>
    </row>
    <row r="25" spans="1:18" ht="21" x14ac:dyDescent="0.15">
      <c r="A25" s="114" t="s">
        <v>36</v>
      </c>
      <c r="B25" s="115" t="s">
        <v>37</v>
      </c>
      <c r="C25" s="137" t="s">
        <v>177</v>
      </c>
      <c r="D25" s="170" t="s">
        <v>135</v>
      </c>
      <c r="E25" s="140">
        <f>Таблица2000!F24</f>
        <v>0</v>
      </c>
      <c r="F25" s="133"/>
      <c r="G25" s="172" t="s">
        <v>278</v>
      </c>
      <c r="H25" s="95" t="s">
        <v>278</v>
      </c>
      <c r="I25" s="95" t="s">
        <v>278</v>
      </c>
      <c r="J25" s="95" t="s">
        <v>278</v>
      </c>
      <c r="K25" s="95" t="s">
        <v>278</v>
      </c>
      <c r="L25" s="95" t="s">
        <v>278</v>
      </c>
      <c r="M25" s="95" t="s">
        <v>278</v>
      </c>
      <c r="N25" s="95" t="s">
        <v>278</v>
      </c>
      <c r="O25" s="95" t="s">
        <v>278</v>
      </c>
      <c r="P25" s="95" t="s">
        <v>278</v>
      </c>
      <c r="Q25" s="95" t="s">
        <v>278</v>
      </c>
      <c r="R25" s="95" t="s">
        <v>278</v>
      </c>
    </row>
    <row r="26" spans="1:18" ht="21" x14ac:dyDescent="0.15">
      <c r="A26" s="123" t="s">
        <v>38</v>
      </c>
      <c r="B26" s="117" t="s">
        <v>39</v>
      </c>
      <c r="C26" s="137" t="s">
        <v>178</v>
      </c>
      <c r="D26" s="170" t="s">
        <v>136</v>
      </c>
      <c r="E26" s="140">
        <f>Таблица2000!F25</f>
        <v>0</v>
      </c>
      <c r="F26" s="133"/>
      <c r="G26" s="172" t="s">
        <v>278</v>
      </c>
      <c r="H26" s="95" t="s">
        <v>278</v>
      </c>
      <c r="I26" s="95" t="s">
        <v>278</v>
      </c>
      <c r="J26" s="95" t="s">
        <v>278</v>
      </c>
      <c r="K26" s="95" t="s">
        <v>278</v>
      </c>
      <c r="L26" s="95" t="s">
        <v>278</v>
      </c>
      <c r="M26" s="95" t="s">
        <v>278</v>
      </c>
      <c r="N26" s="95" t="s">
        <v>278</v>
      </c>
      <c r="O26" s="95" t="s">
        <v>278</v>
      </c>
      <c r="P26" s="95" t="s">
        <v>278</v>
      </c>
      <c r="Q26" s="95" t="s">
        <v>278</v>
      </c>
      <c r="R26" s="95" t="s">
        <v>278</v>
      </c>
    </row>
    <row r="27" spans="1:18" ht="12.75" x14ac:dyDescent="0.15">
      <c r="A27" s="116" t="s">
        <v>40</v>
      </c>
      <c r="B27" s="117" t="s">
        <v>41</v>
      </c>
      <c r="C27" s="137" t="s">
        <v>179</v>
      </c>
      <c r="D27" s="170" t="s">
        <v>137</v>
      </c>
      <c r="E27" s="140">
        <f>Таблица2000!F26</f>
        <v>0</v>
      </c>
      <c r="F27" s="133"/>
      <c r="G27" s="172" t="s">
        <v>278</v>
      </c>
      <c r="H27" s="95" t="s">
        <v>278</v>
      </c>
      <c r="I27" s="95" t="s">
        <v>278</v>
      </c>
      <c r="J27" s="95" t="s">
        <v>278</v>
      </c>
      <c r="K27" s="95" t="s">
        <v>278</v>
      </c>
      <c r="L27" s="95" t="s">
        <v>278</v>
      </c>
      <c r="M27" s="95" t="s">
        <v>278</v>
      </c>
      <c r="N27" s="95" t="s">
        <v>278</v>
      </c>
      <c r="O27" s="95" t="s">
        <v>278</v>
      </c>
      <c r="P27" s="95" t="s">
        <v>278</v>
      </c>
      <c r="Q27" s="95" t="s">
        <v>278</v>
      </c>
      <c r="R27" s="95" t="s">
        <v>278</v>
      </c>
    </row>
    <row r="28" spans="1:18" ht="12.75" x14ac:dyDescent="0.15">
      <c r="A28" s="116" t="s">
        <v>42</v>
      </c>
      <c r="B28" s="117" t="s">
        <v>43</v>
      </c>
      <c r="C28" s="137" t="s">
        <v>180</v>
      </c>
      <c r="D28" s="170" t="s">
        <v>138</v>
      </c>
      <c r="E28" s="140">
        <f>Таблица2000!F27</f>
        <v>0</v>
      </c>
      <c r="F28" s="133"/>
      <c r="G28" s="172" t="s">
        <v>278</v>
      </c>
      <c r="H28" s="95" t="s">
        <v>278</v>
      </c>
      <c r="I28" s="95" t="s">
        <v>278</v>
      </c>
      <c r="J28" s="95" t="s">
        <v>278</v>
      </c>
      <c r="K28" s="95" t="s">
        <v>278</v>
      </c>
      <c r="L28" s="95" t="s">
        <v>278</v>
      </c>
      <c r="M28" s="95" t="s">
        <v>278</v>
      </c>
      <c r="N28" s="95" t="s">
        <v>278</v>
      </c>
      <c r="O28" s="95" t="s">
        <v>278</v>
      </c>
      <c r="P28" s="95" t="s">
        <v>278</v>
      </c>
      <c r="Q28" s="95" t="s">
        <v>278</v>
      </c>
      <c r="R28" s="95" t="s">
        <v>278</v>
      </c>
    </row>
    <row r="29" spans="1:18" ht="12.75" x14ac:dyDescent="0.15">
      <c r="A29" s="116" t="s">
        <v>314</v>
      </c>
      <c r="B29" s="117" t="s">
        <v>315</v>
      </c>
      <c r="C29" s="137" t="s">
        <v>316</v>
      </c>
      <c r="D29" s="170" t="s">
        <v>139</v>
      </c>
      <c r="E29" s="140">
        <f>Таблица2000!F28</f>
        <v>0</v>
      </c>
      <c r="F29" s="133"/>
      <c r="G29" s="172" t="s">
        <v>278</v>
      </c>
      <c r="H29" s="95" t="s">
        <v>278</v>
      </c>
      <c r="I29" s="95" t="s">
        <v>278</v>
      </c>
      <c r="J29" s="95" t="s">
        <v>278</v>
      </c>
      <c r="K29" s="95" t="s">
        <v>278</v>
      </c>
      <c r="L29" s="95" t="s">
        <v>278</v>
      </c>
      <c r="M29" s="95" t="s">
        <v>278</v>
      </c>
      <c r="N29" s="95" t="s">
        <v>278</v>
      </c>
      <c r="O29" s="95" t="s">
        <v>278</v>
      </c>
      <c r="P29" s="95" t="s">
        <v>278</v>
      </c>
      <c r="Q29" s="95" t="s">
        <v>278</v>
      </c>
      <c r="R29" s="95" t="s">
        <v>278</v>
      </c>
    </row>
    <row r="30" spans="1:18" ht="12.75" x14ac:dyDescent="0.15">
      <c r="A30" s="121" t="s">
        <v>44</v>
      </c>
      <c r="B30" s="115" t="s">
        <v>45</v>
      </c>
      <c r="C30" s="137" t="s">
        <v>181</v>
      </c>
      <c r="D30" s="170" t="s">
        <v>140</v>
      </c>
      <c r="E30" s="140">
        <f>Таблица2000!F29</f>
        <v>0</v>
      </c>
      <c r="F30" s="133"/>
      <c r="G30" s="172" t="s">
        <v>278</v>
      </c>
      <c r="H30" s="95" t="s">
        <v>278</v>
      </c>
      <c r="I30" s="95" t="s">
        <v>278</v>
      </c>
      <c r="J30" s="95" t="s">
        <v>278</v>
      </c>
      <c r="K30" s="95" t="s">
        <v>278</v>
      </c>
      <c r="L30" s="95" t="s">
        <v>278</v>
      </c>
      <c r="M30" s="95" t="s">
        <v>278</v>
      </c>
      <c r="N30" s="95" t="s">
        <v>278</v>
      </c>
      <c r="O30" s="95" t="s">
        <v>278</v>
      </c>
      <c r="P30" s="95" t="s">
        <v>278</v>
      </c>
      <c r="Q30" s="95" t="s">
        <v>278</v>
      </c>
      <c r="R30" s="95" t="s">
        <v>278</v>
      </c>
    </row>
    <row r="31" spans="1:18" ht="12.75" x14ac:dyDescent="0.15">
      <c r="A31" s="119" t="s">
        <v>46</v>
      </c>
      <c r="B31" s="120" t="s">
        <v>47</v>
      </c>
      <c r="C31" s="137" t="s">
        <v>182</v>
      </c>
      <c r="D31" s="170" t="s">
        <v>141</v>
      </c>
      <c r="E31" s="140">
        <f>Таблица2000!F30</f>
        <v>0</v>
      </c>
      <c r="F31" s="133"/>
      <c r="G31" s="172" t="s">
        <v>278</v>
      </c>
      <c r="H31" s="95" t="s">
        <v>278</v>
      </c>
      <c r="I31" s="95" t="s">
        <v>278</v>
      </c>
      <c r="J31" s="95" t="s">
        <v>278</v>
      </c>
      <c r="K31" s="95" t="s">
        <v>278</v>
      </c>
      <c r="L31" s="95" t="s">
        <v>278</v>
      </c>
      <c r="M31" s="95" t="s">
        <v>278</v>
      </c>
      <c r="N31" s="95" t="s">
        <v>278</v>
      </c>
      <c r="O31" s="95" t="s">
        <v>278</v>
      </c>
      <c r="P31" s="95" t="s">
        <v>278</v>
      </c>
      <c r="Q31" s="95" t="s">
        <v>278</v>
      </c>
      <c r="R31" s="95" t="s">
        <v>278</v>
      </c>
    </row>
    <row r="32" spans="1:18" ht="31.5" x14ac:dyDescent="0.15">
      <c r="A32" s="171" t="s">
        <v>317</v>
      </c>
      <c r="B32" s="120" t="s">
        <v>318</v>
      </c>
      <c r="C32" s="137" t="s">
        <v>319</v>
      </c>
      <c r="D32" s="170" t="s">
        <v>142</v>
      </c>
      <c r="E32" s="140">
        <f>Таблица2000!F31</f>
        <v>0</v>
      </c>
      <c r="F32" s="133"/>
      <c r="G32" s="172" t="s">
        <v>504</v>
      </c>
      <c r="H32" s="95" t="s">
        <v>504</v>
      </c>
      <c r="I32" s="95" t="s">
        <v>504</v>
      </c>
      <c r="J32" s="95" t="s">
        <v>504</v>
      </c>
      <c r="K32" s="95" t="s">
        <v>504</v>
      </c>
      <c r="L32" s="95" t="s">
        <v>504</v>
      </c>
      <c r="M32" s="95" t="s">
        <v>504</v>
      </c>
      <c r="N32" s="95" t="s">
        <v>504</v>
      </c>
      <c r="O32" s="95" t="s">
        <v>504</v>
      </c>
      <c r="P32" s="95" t="s">
        <v>504</v>
      </c>
      <c r="Q32" s="95" t="s">
        <v>504</v>
      </c>
      <c r="R32" s="95" t="s">
        <v>504</v>
      </c>
    </row>
    <row r="33" spans="1:18" ht="12.75" x14ac:dyDescent="0.15">
      <c r="A33" s="121" t="s">
        <v>48</v>
      </c>
      <c r="B33" s="115" t="s">
        <v>49</v>
      </c>
      <c r="C33" s="137" t="s">
        <v>183</v>
      </c>
      <c r="D33" s="170" t="s">
        <v>143</v>
      </c>
      <c r="E33" s="140">
        <f>Таблица2000!F32</f>
        <v>0</v>
      </c>
      <c r="F33" s="133"/>
      <c r="G33" s="172" t="s">
        <v>278</v>
      </c>
      <c r="H33" s="95" t="s">
        <v>278</v>
      </c>
      <c r="I33" s="95" t="s">
        <v>278</v>
      </c>
      <c r="J33" s="95" t="s">
        <v>278</v>
      </c>
      <c r="K33" s="95" t="s">
        <v>278</v>
      </c>
      <c r="L33" s="95" t="s">
        <v>278</v>
      </c>
      <c r="M33" s="95" t="s">
        <v>278</v>
      </c>
      <c r="N33" s="95" t="s">
        <v>278</v>
      </c>
      <c r="O33" s="95" t="s">
        <v>278</v>
      </c>
      <c r="P33" s="95" t="s">
        <v>278</v>
      </c>
      <c r="Q33" s="95" t="s">
        <v>278</v>
      </c>
      <c r="R33" s="95" t="s">
        <v>278</v>
      </c>
    </row>
    <row r="34" spans="1:18" ht="12.75" x14ac:dyDescent="0.15">
      <c r="A34" s="126" t="s">
        <v>50</v>
      </c>
      <c r="B34" s="117" t="s">
        <v>51</v>
      </c>
      <c r="C34" s="137" t="s">
        <v>184</v>
      </c>
      <c r="D34" s="170" t="s">
        <v>144</v>
      </c>
      <c r="E34" s="140">
        <f>Таблица2000!F33</f>
        <v>0</v>
      </c>
      <c r="F34" s="133"/>
      <c r="G34" s="172" t="s">
        <v>278</v>
      </c>
      <c r="H34" s="95" t="s">
        <v>278</v>
      </c>
      <c r="I34" s="95" t="s">
        <v>278</v>
      </c>
      <c r="J34" s="95" t="s">
        <v>278</v>
      </c>
      <c r="K34" s="95" t="s">
        <v>278</v>
      </c>
      <c r="L34" s="95" t="s">
        <v>278</v>
      </c>
      <c r="M34" s="95" t="s">
        <v>278</v>
      </c>
      <c r="N34" s="95" t="s">
        <v>278</v>
      </c>
      <c r="O34" s="95" t="s">
        <v>278</v>
      </c>
      <c r="P34" s="95" t="s">
        <v>278</v>
      </c>
      <c r="Q34" s="95" t="s">
        <v>278</v>
      </c>
      <c r="R34" s="95" t="s">
        <v>278</v>
      </c>
    </row>
    <row r="35" spans="1:18" ht="21" x14ac:dyDescent="0.15">
      <c r="A35" s="126" t="s">
        <v>505</v>
      </c>
      <c r="B35" s="117" t="s">
        <v>320</v>
      </c>
      <c r="C35" s="137" t="s">
        <v>321</v>
      </c>
      <c r="D35" s="170" t="s">
        <v>145</v>
      </c>
      <c r="E35" s="140">
        <f>Таблица2000!F34</f>
        <v>0</v>
      </c>
      <c r="F35" s="133"/>
      <c r="G35" s="172" t="s">
        <v>278</v>
      </c>
      <c r="H35" s="95" t="s">
        <v>278</v>
      </c>
      <c r="I35" s="95" t="s">
        <v>278</v>
      </c>
      <c r="J35" s="95" t="s">
        <v>278</v>
      </c>
      <c r="K35" s="95" t="s">
        <v>278</v>
      </c>
      <c r="L35" s="95" t="s">
        <v>278</v>
      </c>
      <c r="M35" s="95" t="s">
        <v>278</v>
      </c>
      <c r="N35" s="95" t="s">
        <v>278</v>
      </c>
      <c r="O35" s="95" t="s">
        <v>278</v>
      </c>
      <c r="P35" s="95" t="s">
        <v>278</v>
      </c>
      <c r="Q35" s="95" t="s">
        <v>278</v>
      </c>
      <c r="R35" s="95" t="s">
        <v>278</v>
      </c>
    </row>
    <row r="36" spans="1:18" ht="12.75" x14ac:dyDescent="0.15">
      <c r="A36" s="121" t="s">
        <v>52</v>
      </c>
      <c r="B36" s="115" t="s">
        <v>53</v>
      </c>
      <c r="C36" s="137" t="s">
        <v>185</v>
      </c>
      <c r="D36" s="170" t="s">
        <v>146</v>
      </c>
      <c r="E36" s="140">
        <f>Таблица2000!F35</f>
        <v>0</v>
      </c>
      <c r="F36" s="133"/>
      <c r="G36" s="172" t="s">
        <v>278</v>
      </c>
      <c r="H36" s="95" t="s">
        <v>278</v>
      </c>
      <c r="I36" s="95" t="s">
        <v>278</v>
      </c>
      <c r="J36" s="95" t="s">
        <v>278</v>
      </c>
      <c r="K36" s="95" t="s">
        <v>278</v>
      </c>
      <c r="L36" s="95" t="s">
        <v>278</v>
      </c>
      <c r="M36" s="95" t="s">
        <v>278</v>
      </c>
      <c r="N36" s="95" t="s">
        <v>278</v>
      </c>
      <c r="O36" s="95" t="s">
        <v>278</v>
      </c>
      <c r="P36" s="95" t="s">
        <v>278</v>
      </c>
      <c r="Q36" s="95" t="s">
        <v>278</v>
      </c>
      <c r="R36" s="95" t="s">
        <v>278</v>
      </c>
    </row>
    <row r="37" spans="1:18" ht="12.75" x14ac:dyDescent="0.15">
      <c r="A37" s="126" t="s">
        <v>54</v>
      </c>
      <c r="B37" s="117" t="s">
        <v>55</v>
      </c>
      <c r="C37" s="137" t="s">
        <v>186</v>
      </c>
      <c r="D37" s="170" t="s">
        <v>147</v>
      </c>
      <c r="E37" s="140">
        <f>Таблица2000!F36</f>
        <v>0</v>
      </c>
      <c r="F37" s="133"/>
      <c r="G37" s="172" t="s">
        <v>278</v>
      </c>
      <c r="H37" s="95" t="s">
        <v>278</v>
      </c>
      <c r="I37" s="95" t="s">
        <v>278</v>
      </c>
      <c r="J37" s="95" t="s">
        <v>278</v>
      </c>
      <c r="K37" s="95" t="s">
        <v>278</v>
      </c>
      <c r="L37" s="95" t="s">
        <v>278</v>
      </c>
      <c r="M37" s="95" t="s">
        <v>278</v>
      </c>
      <c r="N37" s="95" t="s">
        <v>278</v>
      </c>
      <c r="O37" s="95" t="s">
        <v>278</v>
      </c>
      <c r="P37" s="95" t="s">
        <v>278</v>
      </c>
      <c r="Q37" s="95" t="s">
        <v>278</v>
      </c>
      <c r="R37" s="95" t="s">
        <v>278</v>
      </c>
    </row>
    <row r="38" spans="1:18" ht="31.5" x14ac:dyDescent="0.15">
      <c r="A38" s="126" t="s">
        <v>506</v>
      </c>
      <c r="B38" s="117" t="s">
        <v>323</v>
      </c>
      <c r="C38" s="137" t="s">
        <v>324</v>
      </c>
      <c r="D38" s="170" t="s">
        <v>148</v>
      </c>
      <c r="E38" s="140">
        <f>Таблица2000!F37</f>
        <v>0</v>
      </c>
      <c r="F38" s="133"/>
      <c r="G38" s="172" t="s">
        <v>278</v>
      </c>
      <c r="H38" s="95" t="s">
        <v>278</v>
      </c>
      <c r="I38" s="95" t="s">
        <v>278</v>
      </c>
      <c r="J38" s="95" t="s">
        <v>278</v>
      </c>
      <c r="K38" s="95" t="s">
        <v>278</v>
      </c>
      <c r="L38" s="95" t="s">
        <v>278</v>
      </c>
      <c r="M38" s="95" t="s">
        <v>278</v>
      </c>
      <c r="N38" s="95" t="s">
        <v>278</v>
      </c>
      <c r="O38" s="95" t="s">
        <v>278</v>
      </c>
      <c r="P38" s="95" t="s">
        <v>278</v>
      </c>
      <c r="Q38" s="95" t="s">
        <v>278</v>
      </c>
      <c r="R38" s="95" t="s">
        <v>278</v>
      </c>
    </row>
    <row r="39" spans="1:18" ht="12.75" x14ac:dyDescent="0.15">
      <c r="A39" s="114" t="s">
        <v>56</v>
      </c>
      <c r="B39" s="115" t="s">
        <v>57</v>
      </c>
      <c r="C39" s="137" t="s">
        <v>187</v>
      </c>
      <c r="D39" s="170" t="s">
        <v>149</v>
      </c>
      <c r="E39" s="140">
        <f>Таблица2000!F38</f>
        <v>0</v>
      </c>
      <c r="F39" s="133"/>
      <c r="G39" s="172" t="s">
        <v>278</v>
      </c>
      <c r="H39" s="95" t="s">
        <v>278</v>
      </c>
      <c r="I39" s="95" t="s">
        <v>278</v>
      </c>
      <c r="J39" s="95" t="s">
        <v>278</v>
      </c>
      <c r="K39" s="95" t="s">
        <v>278</v>
      </c>
      <c r="L39" s="95" t="s">
        <v>278</v>
      </c>
      <c r="M39" s="95" t="s">
        <v>278</v>
      </c>
      <c r="N39" s="95" t="s">
        <v>278</v>
      </c>
      <c r="O39" s="95" t="s">
        <v>278</v>
      </c>
      <c r="P39" s="95" t="s">
        <v>278</v>
      </c>
      <c r="Q39" s="95" t="s">
        <v>278</v>
      </c>
      <c r="R39" s="95" t="s">
        <v>278</v>
      </c>
    </row>
    <row r="40" spans="1:18" ht="12.75" x14ac:dyDescent="0.15">
      <c r="A40" s="123" t="s">
        <v>58</v>
      </c>
      <c r="B40" s="117" t="s">
        <v>59</v>
      </c>
      <c r="C40" s="137" t="s">
        <v>188</v>
      </c>
      <c r="D40" s="170" t="s">
        <v>150</v>
      </c>
      <c r="E40" s="140">
        <f>Таблица2000!F39</f>
        <v>0</v>
      </c>
      <c r="F40" s="133"/>
      <c r="G40" s="172" t="s">
        <v>278</v>
      </c>
      <c r="H40" s="95" t="s">
        <v>278</v>
      </c>
      <c r="I40" s="95" t="s">
        <v>278</v>
      </c>
      <c r="J40" s="95" t="s">
        <v>278</v>
      </c>
      <c r="K40" s="95" t="s">
        <v>278</v>
      </c>
      <c r="L40" s="95" t="s">
        <v>278</v>
      </c>
      <c r="M40" s="95" t="s">
        <v>278</v>
      </c>
      <c r="N40" s="95" t="s">
        <v>278</v>
      </c>
      <c r="O40" s="95" t="s">
        <v>278</v>
      </c>
      <c r="P40" s="95" t="s">
        <v>278</v>
      </c>
      <c r="Q40" s="95" t="s">
        <v>278</v>
      </c>
      <c r="R40" s="95" t="s">
        <v>278</v>
      </c>
    </row>
    <row r="41" spans="1:18" ht="42" x14ac:dyDescent="0.15">
      <c r="A41" s="123" t="s">
        <v>507</v>
      </c>
      <c r="B41" s="117" t="s">
        <v>326</v>
      </c>
      <c r="C41" s="137" t="s">
        <v>327</v>
      </c>
      <c r="D41" s="170" t="s">
        <v>151</v>
      </c>
      <c r="E41" s="140">
        <f>Таблица2000!F40</f>
        <v>0</v>
      </c>
      <c r="F41" s="133"/>
      <c r="G41" s="172" t="s">
        <v>278</v>
      </c>
      <c r="H41" s="95" t="s">
        <v>278</v>
      </c>
      <c r="I41" s="95" t="s">
        <v>278</v>
      </c>
      <c r="J41" s="95" t="s">
        <v>278</v>
      </c>
      <c r="K41" s="95" t="s">
        <v>278</v>
      </c>
      <c r="L41" s="95" t="s">
        <v>278</v>
      </c>
      <c r="M41" s="95" t="s">
        <v>278</v>
      </c>
      <c r="N41" s="95" t="s">
        <v>278</v>
      </c>
      <c r="O41" s="95" t="s">
        <v>278</v>
      </c>
      <c r="P41" s="95" t="s">
        <v>278</v>
      </c>
      <c r="Q41" s="95" t="s">
        <v>278</v>
      </c>
      <c r="R41" s="95" t="s">
        <v>278</v>
      </c>
    </row>
    <row r="42" spans="1:18" ht="12.75" x14ac:dyDescent="0.15">
      <c r="A42" s="114" t="s">
        <v>60</v>
      </c>
      <c r="B42" s="115" t="s">
        <v>61</v>
      </c>
      <c r="C42" s="137" t="s">
        <v>189</v>
      </c>
      <c r="D42" s="170" t="s">
        <v>152</v>
      </c>
      <c r="E42" s="140">
        <f>Таблица2000!F41</f>
        <v>0</v>
      </c>
      <c r="F42" s="133"/>
      <c r="G42" s="172" t="s">
        <v>278</v>
      </c>
      <c r="H42" s="95" t="s">
        <v>278</v>
      </c>
      <c r="I42" s="95" t="s">
        <v>278</v>
      </c>
      <c r="J42" s="95" t="s">
        <v>278</v>
      </c>
      <c r="K42" s="95" t="s">
        <v>278</v>
      </c>
      <c r="L42" s="95" t="s">
        <v>278</v>
      </c>
      <c r="M42" s="95" t="s">
        <v>278</v>
      </c>
      <c r="N42" s="95" t="s">
        <v>278</v>
      </c>
      <c r="O42" s="95" t="s">
        <v>278</v>
      </c>
      <c r="P42" s="95" t="s">
        <v>278</v>
      </c>
      <c r="Q42" s="95" t="s">
        <v>278</v>
      </c>
      <c r="R42" s="95" t="s">
        <v>278</v>
      </c>
    </row>
    <row r="43" spans="1:18" ht="12.75" x14ac:dyDescent="0.15">
      <c r="A43" s="123" t="s">
        <v>62</v>
      </c>
      <c r="B43" s="117" t="s">
        <v>63</v>
      </c>
      <c r="C43" s="137" t="s">
        <v>190</v>
      </c>
      <c r="D43" s="170" t="s">
        <v>153</v>
      </c>
      <c r="E43" s="140">
        <f>Таблица2000!F42</f>
        <v>0</v>
      </c>
      <c r="F43" s="133"/>
      <c r="G43" s="172" t="s">
        <v>278</v>
      </c>
      <c r="H43" s="95" t="s">
        <v>278</v>
      </c>
      <c r="I43" s="95" t="s">
        <v>278</v>
      </c>
      <c r="J43" s="95" t="s">
        <v>278</v>
      </c>
      <c r="K43" s="95" t="s">
        <v>278</v>
      </c>
      <c r="L43" s="95" t="s">
        <v>278</v>
      </c>
      <c r="M43" s="95" t="s">
        <v>278</v>
      </c>
      <c r="N43" s="95" t="s">
        <v>278</v>
      </c>
      <c r="O43" s="95" t="s">
        <v>278</v>
      </c>
      <c r="P43" s="95" t="s">
        <v>278</v>
      </c>
      <c r="Q43" s="95" t="s">
        <v>278</v>
      </c>
      <c r="R43" s="95" t="s">
        <v>278</v>
      </c>
    </row>
    <row r="44" spans="1:18" ht="31.5" x14ac:dyDescent="0.15">
      <c r="A44" s="123" t="s">
        <v>508</v>
      </c>
      <c r="B44" s="117" t="s">
        <v>329</v>
      </c>
      <c r="C44" s="137" t="s">
        <v>330</v>
      </c>
      <c r="D44" s="170" t="s">
        <v>154</v>
      </c>
      <c r="E44" s="140">
        <f>Таблица2000!F43</f>
        <v>0</v>
      </c>
      <c r="F44" s="133"/>
      <c r="G44" s="172" t="s">
        <v>278</v>
      </c>
      <c r="H44" s="95" t="s">
        <v>278</v>
      </c>
      <c r="I44" s="95" t="s">
        <v>278</v>
      </c>
      <c r="J44" s="95" t="s">
        <v>278</v>
      </c>
      <c r="K44" s="95" t="s">
        <v>278</v>
      </c>
      <c r="L44" s="95" t="s">
        <v>278</v>
      </c>
      <c r="M44" s="95" t="s">
        <v>278</v>
      </c>
      <c r="N44" s="95" t="s">
        <v>278</v>
      </c>
      <c r="O44" s="95" t="s">
        <v>278</v>
      </c>
      <c r="P44" s="95" t="s">
        <v>278</v>
      </c>
      <c r="Q44" s="95" t="s">
        <v>278</v>
      </c>
      <c r="R44" s="95" t="s">
        <v>278</v>
      </c>
    </row>
    <row r="45" spans="1:18" ht="12.75" x14ac:dyDescent="0.15">
      <c r="A45" s="127" t="s">
        <v>64</v>
      </c>
      <c r="B45" s="115" t="s">
        <v>65</v>
      </c>
      <c r="C45" s="137" t="s">
        <v>191</v>
      </c>
      <c r="D45" s="170" t="s">
        <v>155</v>
      </c>
      <c r="E45" s="140">
        <f>Таблица2000!F44</f>
        <v>0</v>
      </c>
      <c r="F45" s="133"/>
      <c r="G45" s="172" t="s">
        <v>278</v>
      </c>
      <c r="H45" s="95" t="s">
        <v>278</v>
      </c>
      <c r="I45" s="95" t="s">
        <v>278</v>
      </c>
      <c r="J45" s="95" t="s">
        <v>278</v>
      </c>
      <c r="K45" s="95" t="s">
        <v>278</v>
      </c>
      <c r="L45" s="95" t="s">
        <v>278</v>
      </c>
      <c r="M45" s="95" t="s">
        <v>278</v>
      </c>
      <c r="N45" s="95" t="s">
        <v>278</v>
      </c>
      <c r="O45" s="95" t="s">
        <v>278</v>
      </c>
      <c r="P45" s="95" t="s">
        <v>278</v>
      </c>
      <c r="Q45" s="95" t="s">
        <v>278</v>
      </c>
      <c r="R45" s="95" t="s">
        <v>278</v>
      </c>
    </row>
    <row r="46" spans="1:18" ht="21" x14ac:dyDescent="0.15">
      <c r="A46" s="123" t="s">
        <v>66</v>
      </c>
      <c r="B46" s="117" t="s">
        <v>67</v>
      </c>
      <c r="C46" s="137" t="s">
        <v>192</v>
      </c>
      <c r="D46" s="170" t="s">
        <v>156</v>
      </c>
      <c r="E46" s="140">
        <f>Таблица2000!F45</f>
        <v>0</v>
      </c>
      <c r="F46" s="133"/>
      <c r="G46" s="172" t="s">
        <v>278</v>
      </c>
      <c r="H46" s="95" t="s">
        <v>278</v>
      </c>
      <c r="I46" s="95" t="s">
        <v>278</v>
      </c>
      <c r="J46" s="95" t="s">
        <v>278</v>
      </c>
      <c r="K46" s="95" t="s">
        <v>278</v>
      </c>
      <c r="L46" s="95" t="s">
        <v>278</v>
      </c>
      <c r="M46" s="95" t="s">
        <v>278</v>
      </c>
      <c r="N46" s="95" t="s">
        <v>278</v>
      </c>
      <c r="O46" s="95" t="s">
        <v>278</v>
      </c>
      <c r="P46" s="95" t="s">
        <v>278</v>
      </c>
      <c r="Q46" s="95" t="s">
        <v>278</v>
      </c>
      <c r="R46" s="95" t="s">
        <v>278</v>
      </c>
    </row>
    <row r="47" spans="1:18" ht="42" x14ac:dyDescent="0.15">
      <c r="A47" s="123" t="s">
        <v>332</v>
      </c>
      <c r="B47" s="117" t="s">
        <v>333</v>
      </c>
      <c r="C47" s="137" t="s">
        <v>334</v>
      </c>
      <c r="D47" s="170" t="s">
        <v>155</v>
      </c>
      <c r="E47" s="140">
        <f>Таблица2000!F46</f>
        <v>0</v>
      </c>
      <c r="F47" s="133"/>
      <c r="G47" s="172" t="s">
        <v>278</v>
      </c>
      <c r="H47" s="95" t="s">
        <v>278</v>
      </c>
      <c r="I47" s="95" t="s">
        <v>278</v>
      </c>
      <c r="J47" s="95" t="s">
        <v>278</v>
      </c>
      <c r="K47" s="95" t="s">
        <v>278</v>
      </c>
      <c r="L47" s="95" t="s">
        <v>278</v>
      </c>
      <c r="M47" s="95" t="s">
        <v>278</v>
      </c>
      <c r="N47" s="95" t="s">
        <v>278</v>
      </c>
      <c r="O47" s="95" t="s">
        <v>278</v>
      </c>
      <c r="P47" s="95" t="s">
        <v>278</v>
      </c>
      <c r="Q47" s="95" t="s">
        <v>278</v>
      </c>
      <c r="R47" s="95" t="s">
        <v>278</v>
      </c>
    </row>
    <row r="48" spans="1:18" ht="21" x14ac:dyDescent="0.15">
      <c r="A48" s="114" t="s">
        <v>68</v>
      </c>
      <c r="B48" s="128" t="s">
        <v>69</v>
      </c>
      <c r="C48" s="137" t="s">
        <v>193</v>
      </c>
      <c r="D48" s="170" t="s">
        <v>158</v>
      </c>
      <c r="E48" s="140">
        <f>Таблица2000!F47</f>
        <v>0</v>
      </c>
      <c r="F48" s="133"/>
      <c r="G48" s="172" t="s">
        <v>278</v>
      </c>
      <c r="H48" s="95" t="s">
        <v>278</v>
      </c>
      <c r="I48" s="95" t="s">
        <v>278</v>
      </c>
      <c r="J48" s="95" t="s">
        <v>278</v>
      </c>
      <c r="K48" s="95" t="s">
        <v>278</v>
      </c>
      <c r="L48" s="95" t="s">
        <v>278</v>
      </c>
      <c r="M48" s="95" t="s">
        <v>278</v>
      </c>
      <c r="N48" s="95" t="s">
        <v>278</v>
      </c>
      <c r="O48" s="95" t="s">
        <v>278</v>
      </c>
      <c r="P48" s="95" t="s">
        <v>278</v>
      </c>
      <c r="Q48" s="95" t="s">
        <v>278</v>
      </c>
      <c r="R48" s="95" t="s">
        <v>278</v>
      </c>
    </row>
    <row r="49" spans="1:18" ht="21" x14ac:dyDescent="0.15">
      <c r="A49" s="114" t="s">
        <v>70</v>
      </c>
      <c r="B49" s="128" t="s">
        <v>71</v>
      </c>
      <c r="C49" s="137" t="s">
        <v>194</v>
      </c>
      <c r="D49" s="170" t="s">
        <v>159</v>
      </c>
      <c r="E49" s="140">
        <f>Таблица2000!F48</f>
        <v>0</v>
      </c>
      <c r="F49" s="133"/>
      <c r="G49" s="172" t="s">
        <v>278</v>
      </c>
      <c r="H49" s="95" t="s">
        <v>278</v>
      </c>
      <c r="I49" s="95" t="s">
        <v>278</v>
      </c>
      <c r="J49" s="95" t="s">
        <v>278</v>
      </c>
      <c r="K49" s="95" t="s">
        <v>278</v>
      </c>
      <c r="L49" s="95" t="s">
        <v>278</v>
      </c>
      <c r="M49" s="95" t="s">
        <v>278</v>
      </c>
      <c r="N49" s="95" t="s">
        <v>278</v>
      </c>
      <c r="O49" s="95" t="s">
        <v>278</v>
      </c>
      <c r="P49" s="95" t="s">
        <v>278</v>
      </c>
      <c r="Q49" s="95" t="s">
        <v>278</v>
      </c>
      <c r="R49" s="95" t="s">
        <v>278</v>
      </c>
    </row>
    <row r="50" spans="1:18" ht="12.75" x14ac:dyDescent="0.15">
      <c r="A50" s="114" t="s">
        <v>336</v>
      </c>
      <c r="B50" s="128" t="s">
        <v>72</v>
      </c>
      <c r="C50" s="137" t="s">
        <v>195</v>
      </c>
      <c r="D50" s="170" t="s">
        <v>160</v>
      </c>
      <c r="E50" s="140">
        <f>Таблица2000!F49</f>
        <v>0</v>
      </c>
      <c r="F50" s="133"/>
      <c r="G50" s="172" t="s">
        <v>278</v>
      </c>
      <c r="H50" s="95" t="s">
        <v>278</v>
      </c>
      <c r="I50" s="95" t="s">
        <v>278</v>
      </c>
      <c r="J50" s="95" t="s">
        <v>278</v>
      </c>
      <c r="K50" s="95" t="s">
        <v>278</v>
      </c>
      <c r="L50" s="95" t="s">
        <v>278</v>
      </c>
      <c r="M50" s="95" t="s">
        <v>278</v>
      </c>
      <c r="N50" s="95" t="s">
        <v>278</v>
      </c>
      <c r="O50" s="95" t="s">
        <v>278</v>
      </c>
      <c r="P50" s="95" t="s">
        <v>278</v>
      </c>
      <c r="Q50" s="95" t="s">
        <v>278</v>
      </c>
      <c r="R50" s="95" t="s">
        <v>278</v>
      </c>
    </row>
    <row r="51" spans="1:18" ht="12.75" x14ac:dyDescent="0.15">
      <c r="A51" s="114" t="s">
        <v>337</v>
      </c>
      <c r="B51" s="128" t="s">
        <v>338</v>
      </c>
      <c r="C51" s="137" t="s">
        <v>339</v>
      </c>
      <c r="D51" s="170" t="s">
        <v>368</v>
      </c>
      <c r="E51" s="140">
        <f>Таблица2000!F50</f>
        <v>0</v>
      </c>
      <c r="F51" s="133"/>
      <c r="G51" s="172" t="s">
        <v>278</v>
      </c>
      <c r="H51" s="95" t="s">
        <v>278</v>
      </c>
      <c r="I51" s="95" t="s">
        <v>278</v>
      </c>
      <c r="J51" s="95" t="s">
        <v>278</v>
      </c>
      <c r="K51" s="95" t="s">
        <v>278</v>
      </c>
      <c r="L51" s="95" t="s">
        <v>278</v>
      </c>
      <c r="M51" s="95" t="s">
        <v>278</v>
      </c>
      <c r="N51" s="95" t="s">
        <v>278</v>
      </c>
      <c r="O51" s="95" t="s">
        <v>278</v>
      </c>
      <c r="P51" s="95" t="s">
        <v>278</v>
      </c>
      <c r="Q51" s="95" t="s">
        <v>278</v>
      </c>
      <c r="R51" s="95" t="s">
        <v>278</v>
      </c>
    </row>
    <row r="52" spans="1:18" ht="12.75" x14ac:dyDescent="0.15">
      <c r="A52" s="114" t="s">
        <v>340</v>
      </c>
      <c r="B52" s="128" t="s">
        <v>341</v>
      </c>
      <c r="C52" s="137" t="s">
        <v>342</v>
      </c>
      <c r="D52" s="170" t="s">
        <v>162</v>
      </c>
      <c r="E52" s="140">
        <f>Таблица2000!F51</f>
        <v>0</v>
      </c>
      <c r="F52" s="133"/>
      <c r="G52" s="172" t="s">
        <v>278</v>
      </c>
      <c r="H52" s="95" t="s">
        <v>278</v>
      </c>
      <c r="I52" s="95" t="s">
        <v>278</v>
      </c>
      <c r="J52" s="95" t="s">
        <v>278</v>
      </c>
      <c r="K52" s="95" t="s">
        <v>278</v>
      </c>
      <c r="L52" s="95" t="s">
        <v>278</v>
      </c>
      <c r="M52" s="95" t="s">
        <v>278</v>
      </c>
      <c r="N52" s="95" t="s">
        <v>278</v>
      </c>
      <c r="O52" s="95" t="s">
        <v>278</v>
      </c>
      <c r="P52" s="95" t="s">
        <v>278</v>
      </c>
      <c r="Q52" s="95" t="s">
        <v>278</v>
      </c>
      <c r="R52" s="95" t="s">
        <v>278</v>
      </c>
    </row>
    <row r="53" spans="1:18" x14ac:dyDescent="0.15">
      <c r="A53" s="114" t="s">
        <v>73</v>
      </c>
      <c r="B53" s="128" t="s">
        <v>74</v>
      </c>
      <c r="C53" s="137" t="s">
        <v>196</v>
      </c>
      <c r="D53" s="170" t="s">
        <v>163</v>
      </c>
      <c r="E53" s="140">
        <f>Таблица2000!F52</f>
        <v>0</v>
      </c>
      <c r="F53" s="133"/>
      <c r="G53" s="169" t="s">
        <v>278</v>
      </c>
      <c r="H53" s="95" t="s">
        <v>278</v>
      </c>
      <c r="I53" s="95" t="s">
        <v>278</v>
      </c>
      <c r="J53" s="95" t="s">
        <v>278</v>
      </c>
      <c r="K53" s="95" t="s">
        <v>278</v>
      </c>
      <c r="L53" s="95" t="s">
        <v>278</v>
      </c>
      <c r="M53" s="95" t="s">
        <v>278</v>
      </c>
      <c r="N53" s="95" t="s">
        <v>278</v>
      </c>
      <c r="O53" s="95" t="s">
        <v>278</v>
      </c>
      <c r="P53" s="95" t="s">
        <v>278</v>
      </c>
      <c r="Q53" s="95" t="s">
        <v>278</v>
      </c>
      <c r="R53" s="95" t="s">
        <v>278</v>
      </c>
    </row>
    <row r="54" spans="1:18" ht="21" x14ac:dyDescent="0.15">
      <c r="A54" s="114" t="s">
        <v>75</v>
      </c>
      <c r="B54" s="128" t="s">
        <v>76</v>
      </c>
      <c r="C54" s="137" t="s">
        <v>197</v>
      </c>
      <c r="D54" s="170" t="s">
        <v>164</v>
      </c>
      <c r="E54" s="140">
        <f>Таблица2000!F53</f>
        <v>0</v>
      </c>
      <c r="F54" s="133"/>
      <c r="G54" s="169" t="s">
        <v>278</v>
      </c>
      <c r="H54" s="95" t="s">
        <v>278</v>
      </c>
      <c r="I54" s="95" t="s">
        <v>278</v>
      </c>
      <c r="J54" s="95" t="s">
        <v>278</v>
      </c>
      <c r="K54" s="95" t="s">
        <v>278</v>
      </c>
      <c r="L54" s="95" t="s">
        <v>278</v>
      </c>
      <c r="M54" s="95" t="s">
        <v>278</v>
      </c>
      <c r="N54" s="95" t="s">
        <v>278</v>
      </c>
      <c r="O54" s="95" t="s">
        <v>278</v>
      </c>
      <c r="P54" s="95" t="s">
        <v>278</v>
      </c>
      <c r="Q54" s="95" t="s">
        <v>278</v>
      </c>
      <c r="R54" s="95" t="s">
        <v>278</v>
      </c>
    </row>
    <row r="55" spans="1:18" ht="42" x14ac:dyDescent="0.15">
      <c r="A55" s="114" t="s">
        <v>509</v>
      </c>
      <c r="B55" s="128" t="s">
        <v>345</v>
      </c>
      <c r="C55" s="137" t="s">
        <v>346</v>
      </c>
      <c r="D55" s="170" t="s">
        <v>347</v>
      </c>
      <c r="E55" s="140">
        <f>Таблица2000!F54</f>
        <v>0</v>
      </c>
      <c r="F55" s="133"/>
      <c r="G55" s="169" t="s">
        <v>278</v>
      </c>
      <c r="H55" s="95" t="s">
        <v>278</v>
      </c>
      <c r="I55" s="95" t="s">
        <v>278</v>
      </c>
      <c r="J55" s="95" t="s">
        <v>278</v>
      </c>
      <c r="K55" s="95" t="s">
        <v>278</v>
      </c>
      <c r="L55" s="95" t="s">
        <v>278</v>
      </c>
      <c r="M55" s="95" t="s">
        <v>278</v>
      </c>
      <c r="N55" s="95" t="s">
        <v>278</v>
      </c>
      <c r="O55" s="95" t="s">
        <v>278</v>
      </c>
      <c r="P55" s="95" t="s">
        <v>278</v>
      </c>
      <c r="Q55" s="95" t="s">
        <v>278</v>
      </c>
      <c r="R55" s="95" t="s">
        <v>278</v>
      </c>
    </row>
    <row r="56" spans="1:18" x14ac:dyDescent="0.15">
      <c r="A56" s="123" t="s">
        <v>77</v>
      </c>
      <c r="B56" s="129" t="s">
        <v>78</v>
      </c>
      <c r="C56" s="137" t="s">
        <v>198</v>
      </c>
      <c r="D56" s="170" t="s">
        <v>348</v>
      </c>
      <c r="E56" s="140">
        <f>Таблица2000!F55</f>
        <v>0</v>
      </c>
      <c r="F56" s="133"/>
      <c r="G56" s="169" t="s">
        <v>278</v>
      </c>
      <c r="H56" s="95" t="s">
        <v>278</v>
      </c>
      <c r="I56" s="95" t="s">
        <v>278</v>
      </c>
      <c r="J56" s="95" t="s">
        <v>278</v>
      </c>
      <c r="K56" s="95" t="s">
        <v>278</v>
      </c>
      <c r="L56" s="95" t="s">
        <v>278</v>
      </c>
      <c r="M56" s="95" t="s">
        <v>278</v>
      </c>
      <c r="N56" s="95" t="s">
        <v>278</v>
      </c>
      <c r="O56" s="95" t="s">
        <v>278</v>
      </c>
      <c r="P56" s="95" t="s">
        <v>278</v>
      </c>
      <c r="Q56" s="95" t="s">
        <v>278</v>
      </c>
      <c r="R56" s="95" t="s">
        <v>278</v>
      </c>
    </row>
    <row r="57" spans="1:18" x14ac:dyDescent="0.15">
      <c r="A57" s="123" t="s">
        <v>349</v>
      </c>
      <c r="B57" s="129" t="s">
        <v>350</v>
      </c>
      <c r="C57" s="137" t="s">
        <v>351</v>
      </c>
      <c r="D57" s="170" t="s">
        <v>352</v>
      </c>
      <c r="E57" s="140">
        <f>Таблица2000!F56</f>
        <v>0</v>
      </c>
      <c r="F57" s="133"/>
      <c r="G57" s="169" t="s">
        <v>278</v>
      </c>
      <c r="H57" s="95" t="s">
        <v>278</v>
      </c>
      <c r="I57" s="95" t="s">
        <v>278</v>
      </c>
      <c r="J57" s="95" t="s">
        <v>278</v>
      </c>
      <c r="K57" s="95" t="s">
        <v>278</v>
      </c>
      <c r="L57" s="95" t="s">
        <v>278</v>
      </c>
      <c r="M57" s="95" t="s">
        <v>278</v>
      </c>
      <c r="N57" s="95" t="s">
        <v>278</v>
      </c>
      <c r="O57" s="95" t="s">
        <v>278</v>
      </c>
      <c r="P57" s="95" t="s">
        <v>278</v>
      </c>
      <c r="Q57" s="95" t="s">
        <v>278</v>
      </c>
      <c r="R57" s="95" t="s">
        <v>278</v>
      </c>
    </row>
    <row r="58" spans="1:18" x14ac:dyDescent="0.15">
      <c r="A58" s="123" t="s">
        <v>353</v>
      </c>
      <c r="B58" s="129" t="s">
        <v>354</v>
      </c>
      <c r="C58" s="137" t="s">
        <v>355</v>
      </c>
      <c r="D58" s="170" t="s">
        <v>356</v>
      </c>
      <c r="E58" s="140">
        <f>Таблица2000!F57</f>
        <v>0</v>
      </c>
      <c r="F58" s="133"/>
      <c r="G58" s="169" t="s">
        <v>278</v>
      </c>
      <c r="H58" s="95" t="s">
        <v>278</v>
      </c>
      <c r="I58" s="95" t="s">
        <v>278</v>
      </c>
      <c r="J58" s="95" t="s">
        <v>278</v>
      </c>
      <c r="K58" s="95" t="s">
        <v>278</v>
      </c>
      <c r="L58" s="95" t="s">
        <v>278</v>
      </c>
      <c r="M58" s="95" t="s">
        <v>278</v>
      </c>
      <c r="N58" s="95" t="s">
        <v>278</v>
      </c>
      <c r="O58" s="95" t="s">
        <v>278</v>
      </c>
      <c r="P58" s="95" t="s">
        <v>278</v>
      </c>
      <c r="Q58" s="95" t="s">
        <v>278</v>
      </c>
      <c r="R58" s="95" t="s">
        <v>278</v>
      </c>
    </row>
    <row r="59" spans="1:18" ht="31.5" x14ac:dyDescent="0.15">
      <c r="A59" s="123" t="s">
        <v>357</v>
      </c>
      <c r="B59" s="129" t="s">
        <v>358</v>
      </c>
      <c r="C59" s="137" t="s">
        <v>359</v>
      </c>
      <c r="D59" s="170" t="s">
        <v>360</v>
      </c>
      <c r="E59" s="140">
        <f>Таблица2000!F58</f>
        <v>0</v>
      </c>
      <c r="F59" s="133"/>
      <c r="G59" s="169" t="s">
        <v>278</v>
      </c>
      <c r="H59" s="95" t="s">
        <v>278</v>
      </c>
      <c r="I59" s="95" t="s">
        <v>278</v>
      </c>
      <c r="J59" s="95" t="s">
        <v>278</v>
      </c>
      <c r="K59" s="95" t="s">
        <v>278</v>
      </c>
      <c r="L59" s="95" t="s">
        <v>278</v>
      </c>
      <c r="M59" s="95" t="s">
        <v>278</v>
      </c>
      <c r="N59" s="95" t="s">
        <v>278</v>
      </c>
      <c r="O59" s="95" t="s">
        <v>278</v>
      </c>
      <c r="P59" s="95" t="s">
        <v>278</v>
      </c>
      <c r="Q59" s="95" t="s">
        <v>278</v>
      </c>
      <c r="R59" s="95" t="s">
        <v>278</v>
      </c>
    </row>
    <row r="60" spans="1:18" x14ac:dyDescent="0.15">
      <c r="A60" s="123" t="s">
        <v>361</v>
      </c>
      <c r="B60" s="129" t="s">
        <v>362</v>
      </c>
      <c r="C60" s="137" t="s">
        <v>363</v>
      </c>
      <c r="D60" s="170" t="s">
        <v>364</v>
      </c>
      <c r="E60" s="140">
        <f>Таблица2000!F59</f>
        <v>0</v>
      </c>
      <c r="F60" s="133"/>
      <c r="G60" s="169" t="s">
        <v>278</v>
      </c>
      <c r="H60" s="95" t="s">
        <v>278</v>
      </c>
      <c r="I60" s="95" t="s">
        <v>278</v>
      </c>
      <c r="J60" s="95" t="s">
        <v>278</v>
      </c>
      <c r="K60" s="95" t="s">
        <v>278</v>
      </c>
      <c r="L60" s="95" t="s">
        <v>278</v>
      </c>
      <c r="M60" s="95" t="s">
        <v>278</v>
      </c>
      <c r="N60" s="95" t="s">
        <v>278</v>
      </c>
      <c r="O60" s="95" t="s">
        <v>278</v>
      </c>
      <c r="P60" s="95" t="s">
        <v>278</v>
      </c>
      <c r="Q60" s="95" t="s">
        <v>278</v>
      </c>
      <c r="R60" s="95" t="s">
        <v>278</v>
      </c>
    </row>
    <row r="61" spans="1:18" ht="42" x14ac:dyDescent="0.15">
      <c r="A61" s="123" t="s">
        <v>365</v>
      </c>
      <c r="B61" s="129" t="s">
        <v>366</v>
      </c>
      <c r="C61" s="137" t="s">
        <v>367</v>
      </c>
      <c r="D61" s="170" t="s">
        <v>368</v>
      </c>
      <c r="E61" s="140">
        <f>Таблица2000!F60</f>
        <v>0</v>
      </c>
      <c r="F61" s="133"/>
      <c r="G61" s="169" t="s">
        <v>278</v>
      </c>
      <c r="H61" s="95" t="s">
        <v>278</v>
      </c>
      <c r="I61" s="95" t="s">
        <v>278</v>
      </c>
      <c r="J61" s="95" t="s">
        <v>278</v>
      </c>
      <c r="K61" s="95" t="s">
        <v>278</v>
      </c>
      <c r="L61" s="95" t="s">
        <v>278</v>
      </c>
      <c r="M61" s="95" t="s">
        <v>278</v>
      </c>
      <c r="N61" s="95" t="s">
        <v>278</v>
      </c>
      <c r="O61" s="95" t="s">
        <v>278</v>
      </c>
      <c r="P61" s="95" t="s">
        <v>278</v>
      </c>
      <c r="Q61" s="95" t="s">
        <v>278</v>
      </c>
      <c r="R61" s="95" t="s">
        <v>278</v>
      </c>
    </row>
    <row r="62" spans="1:18" x14ac:dyDescent="0.15">
      <c r="A62" s="123" t="s">
        <v>369</v>
      </c>
      <c r="B62" s="129" t="s">
        <v>370</v>
      </c>
      <c r="C62" s="137" t="s">
        <v>371</v>
      </c>
      <c r="D62" s="170" t="s">
        <v>372</v>
      </c>
      <c r="E62" s="140">
        <f>Таблица2000!F61</f>
        <v>0</v>
      </c>
      <c r="F62" s="133"/>
      <c r="G62" s="169" t="s">
        <v>278</v>
      </c>
      <c r="H62" s="95" t="s">
        <v>278</v>
      </c>
      <c r="I62" s="95" t="s">
        <v>278</v>
      </c>
      <c r="J62" s="95" t="s">
        <v>278</v>
      </c>
      <c r="K62" s="95" t="s">
        <v>278</v>
      </c>
      <c r="L62" s="95" t="s">
        <v>278</v>
      </c>
      <c r="M62" s="95" t="s">
        <v>278</v>
      </c>
      <c r="N62" s="95" t="s">
        <v>278</v>
      </c>
      <c r="O62" s="95" t="s">
        <v>278</v>
      </c>
      <c r="P62" s="95" t="s">
        <v>278</v>
      </c>
      <c r="Q62" s="95" t="s">
        <v>278</v>
      </c>
      <c r="R62" s="95" t="s">
        <v>278</v>
      </c>
    </row>
    <row r="63" spans="1:18" ht="42" x14ac:dyDescent="0.15">
      <c r="A63" s="123" t="s">
        <v>373</v>
      </c>
      <c r="B63" s="129" t="s">
        <v>374</v>
      </c>
      <c r="C63" s="137" t="s">
        <v>375</v>
      </c>
      <c r="D63" s="170" t="s">
        <v>376</v>
      </c>
      <c r="E63" s="140">
        <f>Таблица2000!F62</f>
        <v>0</v>
      </c>
      <c r="F63" s="133"/>
      <c r="G63" s="169" t="s">
        <v>278</v>
      </c>
      <c r="H63" s="95" t="s">
        <v>278</v>
      </c>
      <c r="I63" s="95" t="s">
        <v>278</v>
      </c>
      <c r="J63" s="95" t="s">
        <v>278</v>
      </c>
      <c r="K63" s="95" t="s">
        <v>278</v>
      </c>
      <c r="L63" s="95" t="s">
        <v>278</v>
      </c>
      <c r="M63" s="95" t="s">
        <v>278</v>
      </c>
      <c r="N63" s="95" t="s">
        <v>278</v>
      </c>
      <c r="O63" s="95" t="s">
        <v>278</v>
      </c>
      <c r="P63" s="95" t="s">
        <v>278</v>
      </c>
      <c r="Q63" s="95" t="s">
        <v>278</v>
      </c>
      <c r="R63" s="95" t="s">
        <v>278</v>
      </c>
    </row>
    <row r="64" spans="1:18" ht="31.5" x14ac:dyDescent="0.15">
      <c r="A64" s="123" t="s">
        <v>377</v>
      </c>
      <c r="B64" s="129" t="s">
        <v>378</v>
      </c>
      <c r="C64" s="137" t="s">
        <v>379</v>
      </c>
      <c r="D64" s="170" t="s">
        <v>380</v>
      </c>
      <c r="E64" s="140">
        <f>Таблица2000!F63</f>
        <v>0</v>
      </c>
      <c r="F64" s="133"/>
      <c r="G64" s="169" t="s">
        <v>278</v>
      </c>
      <c r="H64" s="95" t="s">
        <v>278</v>
      </c>
      <c r="I64" s="95" t="s">
        <v>278</v>
      </c>
      <c r="J64" s="95" t="s">
        <v>278</v>
      </c>
      <c r="K64" s="95" t="s">
        <v>278</v>
      </c>
      <c r="L64" s="95" t="s">
        <v>278</v>
      </c>
      <c r="M64" s="95" t="s">
        <v>278</v>
      </c>
      <c r="N64" s="95" t="s">
        <v>278</v>
      </c>
      <c r="O64" s="95" t="s">
        <v>278</v>
      </c>
      <c r="P64" s="95" t="s">
        <v>278</v>
      </c>
      <c r="Q64" s="95" t="s">
        <v>278</v>
      </c>
      <c r="R64" s="95" t="s">
        <v>278</v>
      </c>
    </row>
    <row r="65" spans="1:18" ht="31.5" x14ac:dyDescent="0.15">
      <c r="A65" s="123" t="s">
        <v>381</v>
      </c>
      <c r="B65" s="129" t="s">
        <v>382</v>
      </c>
      <c r="C65" s="137" t="s">
        <v>383</v>
      </c>
      <c r="D65" s="170" t="s">
        <v>384</v>
      </c>
      <c r="E65" s="140">
        <f>Таблица2000!F64</f>
        <v>0</v>
      </c>
      <c r="F65" s="133"/>
      <c r="G65" s="169" t="s">
        <v>278</v>
      </c>
      <c r="H65" s="95" t="s">
        <v>278</v>
      </c>
      <c r="I65" s="95" t="s">
        <v>278</v>
      </c>
      <c r="J65" s="95" t="s">
        <v>278</v>
      </c>
      <c r="K65" s="95" t="s">
        <v>278</v>
      </c>
      <c r="L65" s="95" t="s">
        <v>278</v>
      </c>
      <c r="M65" s="95" t="s">
        <v>278</v>
      </c>
      <c r="N65" s="95" t="s">
        <v>278</v>
      </c>
      <c r="O65" s="95" t="s">
        <v>278</v>
      </c>
      <c r="P65" s="95" t="s">
        <v>278</v>
      </c>
      <c r="Q65" s="95" t="s">
        <v>278</v>
      </c>
      <c r="R65" s="95" t="s">
        <v>278</v>
      </c>
    </row>
    <row r="66" spans="1:18" x14ac:dyDescent="0.15">
      <c r="A66" s="123" t="s">
        <v>385</v>
      </c>
      <c r="B66" s="129" t="s">
        <v>386</v>
      </c>
      <c r="C66" s="137" t="s">
        <v>387</v>
      </c>
      <c r="D66" s="170" t="s">
        <v>388</v>
      </c>
      <c r="E66" s="140">
        <f>Таблица2000!F65</f>
        <v>0</v>
      </c>
      <c r="F66" s="133"/>
      <c r="G66" s="169" t="s">
        <v>278</v>
      </c>
      <c r="H66" s="95" t="s">
        <v>278</v>
      </c>
      <c r="I66" s="95" t="s">
        <v>278</v>
      </c>
      <c r="J66" s="95" t="s">
        <v>278</v>
      </c>
      <c r="K66" s="95" t="s">
        <v>278</v>
      </c>
      <c r="L66" s="95" t="s">
        <v>278</v>
      </c>
      <c r="M66" s="95" t="s">
        <v>278</v>
      </c>
      <c r="N66" s="95" t="s">
        <v>278</v>
      </c>
      <c r="O66" s="95" t="s">
        <v>278</v>
      </c>
      <c r="P66" s="95" t="s">
        <v>278</v>
      </c>
      <c r="Q66" s="95" t="s">
        <v>278</v>
      </c>
      <c r="R66" s="95" t="s">
        <v>278</v>
      </c>
    </row>
    <row r="67" spans="1:18" ht="63" x14ac:dyDescent="0.15">
      <c r="A67" s="123" t="s">
        <v>389</v>
      </c>
      <c r="B67" s="129" t="s">
        <v>390</v>
      </c>
      <c r="C67" s="137" t="s">
        <v>391</v>
      </c>
      <c r="D67" s="170" t="s">
        <v>392</v>
      </c>
      <c r="E67" s="140">
        <f>Таблица2000!F66</f>
        <v>0</v>
      </c>
      <c r="F67" s="133"/>
      <c r="G67" s="169" t="s">
        <v>278</v>
      </c>
      <c r="H67" s="95" t="s">
        <v>278</v>
      </c>
      <c r="I67" s="95" t="s">
        <v>278</v>
      </c>
      <c r="J67" s="95" t="s">
        <v>278</v>
      </c>
      <c r="K67" s="95" t="s">
        <v>278</v>
      </c>
      <c r="L67" s="95" t="s">
        <v>278</v>
      </c>
      <c r="M67" s="95" t="s">
        <v>278</v>
      </c>
      <c r="N67" s="95" t="s">
        <v>278</v>
      </c>
      <c r="O67" s="95" t="s">
        <v>278</v>
      </c>
      <c r="P67" s="95" t="s">
        <v>278</v>
      </c>
      <c r="Q67" s="95" t="s">
        <v>278</v>
      </c>
      <c r="R67" s="95" t="s">
        <v>278</v>
      </c>
    </row>
    <row r="68" spans="1:18" x14ac:dyDescent="0.15">
      <c r="A68" s="123" t="s">
        <v>393</v>
      </c>
      <c r="B68" s="129" t="s">
        <v>394</v>
      </c>
      <c r="C68" s="137" t="s">
        <v>395</v>
      </c>
      <c r="D68" s="170" t="s">
        <v>396</v>
      </c>
      <c r="E68" s="140">
        <f>Таблица2000!F67</f>
        <v>0</v>
      </c>
      <c r="F68" s="133"/>
      <c r="G68" s="169" t="s">
        <v>278</v>
      </c>
      <c r="H68" s="95" t="s">
        <v>278</v>
      </c>
      <c r="I68" s="95" t="s">
        <v>278</v>
      </c>
      <c r="J68" s="95" t="s">
        <v>278</v>
      </c>
      <c r="K68" s="95" t="s">
        <v>278</v>
      </c>
      <c r="L68" s="95" t="s">
        <v>278</v>
      </c>
      <c r="M68" s="95" t="s">
        <v>278</v>
      </c>
      <c r="N68" s="95" t="s">
        <v>278</v>
      </c>
      <c r="O68" s="95" t="s">
        <v>278</v>
      </c>
      <c r="P68" s="95" t="s">
        <v>278</v>
      </c>
      <c r="Q68" s="95" t="s">
        <v>278</v>
      </c>
      <c r="R68" s="95" t="s">
        <v>278</v>
      </c>
    </row>
    <row r="69" spans="1:18" x14ac:dyDescent="0.15">
      <c r="A69" s="123" t="s">
        <v>397</v>
      </c>
      <c r="B69" s="129" t="s">
        <v>398</v>
      </c>
      <c r="C69" s="137" t="s">
        <v>399</v>
      </c>
      <c r="D69" s="170" t="s">
        <v>400</v>
      </c>
      <c r="E69" s="140">
        <f>Таблица2000!F68</f>
        <v>0</v>
      </c>
      <c r="F69" s="133"/>
      <c r="G69" s="169" t="s">
        <v>278</v>
      </c>
      <c r="H69" s="95" t="s">
        <v>278</v>
      </c>
      <c r="I69" s="95" t="s">
        <v>278</v>
      </c>
      <c r="J69" s="95" t="s">
        <v>278</v>
      </c>
      <c r="K69" s="95" t="s">
        <v>278</v>
      </c>
      <c r="L69" s="95" t="s">
        <v>278</v>
      </c>
      <c r="M69" s="95" t="s">
        <v>278</v>
      </c>
      <c r="N69" s="95" t="s">
        <v>278</v>
      </c>
      <c r="O69" s="95" t="s">
        <v>278</v>
      </c>
      <c r="P69" s="95" t="s">
        <v>278</v>
      </c>
      <c r="Q69" s="95" t="s">
        <v>278</v>
      </c>
      <c r="R69" s="95" t="s">
        <v>278</v>
      </c>
    </row>
    <row r="70" spans="1:18" x14ac:dyDescent="0.15">
      <c r="A70" s="123" t="s">
        <v>79</v>
      </c>
      <c r="B70" s="129" t="s">
        <v>80</v>
      </c>
      <c r="C70" s="137" t="s">
        <v>199</v>
      </c>
      <c r="D70" s="170" t="s">
        <v>401</v>
      </c>
      <c r="E70" s="140">
        <f>Таблица2000!F69</f>
        <v>0</v>
      </c>
      <c r="F70" s="133"/>
      <c r="G70" s="169" t="s">
        <v>278</v>
      </c>
      <c r="H70" s="95" t="s">
        <v>278</v>
      </c>
      <c r="I70" s="95" t="s">
        <v>278</v>
      </c>
      <c r="J70" s="95" t="s">
        <v>278</v>
      </c>
      <c r="K70" s="95" t="s">
        <v>278</v>
      </c>
      <c r="L70" s="95" t="s">
        <v>278</v>
      </c>
      <c r="M70" s="95" t="s">
        <v>278</v>
      </c>
      <c r="N70" s="95" t="s">
        <v>278</v>
      </c>
      <c r="O70" s="95" t="s">
        <v>278</v>
      </c>
      <c r="P70" s="95" t="s">
        <v>278</v>
      </c>
      <c r="Q70" s="95" t="s">
        <v>278</v>
      </c>
      <c r="R70" s="95" t="s">
        <v>278</v>
      </c>
    </row>
    <row r="71" spans="1:18" ht="31.5" x14ac:dyDescent="0.15">
      <c r="A71" s="123" t="s">
        <v>402</v>
      </c>
      <c r="B71" s="129" t="s">
        <v>403</v>
      </c>
      <c r="C71" s="137" t="s">
        <v>404</v>
      </c>
      <c r="D71" s="170" t="s">
        <v>405</v>
      </c>
      <c r="E71" s="140">
        <f>Таблица2000!F70</f>
        <v>0</v>
      </c>
      <c r="F71" s="133"/>
      <c r="G71" s="169" t="s">
        <v>278</v>
      </c>
      <c r="H71" s="95" t="s">
        <v>278</v>
      </c>
      <c r="I71" s="95" t="s">
        <v>278</v>
      </c>
      <c r="J71" s="95" t="s">
        <v>278</v>
      </c>
      <c r="K71" s="95" t="s">
        <v>278</v>
      </c>
      <c r="L71" s="95" t="s">
        <v>278</v>
      </c>
      <c r="M71" s="95" t="s">
        <v>278</v>
      </c>
      <c r="N71" s="95" t="s">
        <v>278</v>
      </c>
      <c r="O71" s="95" t="s">
        <v>278</v>
      </c>
      <c r="P71" s="95" t="s">
        <v>278</v>
      </c>
      <c r="Q71" s="95" t="s">
        <v>278</v>
      </c>
      <c r="R71" s="95" t="s">
        <v>278</v>
      </c>
    </row>
    <row r="72" spans="1:18" ht="42" x14ac:dyDescent="0.15">
      <c r="A72" s="123" t="s">
        <v>406</v>
      </c>
      <c r="B72" s="129" t="s">
        <v>407</v>
      </c>
      <c r="C72" s="137" t="s">
        <v>408</v>
      </c>
      <c r="D72" s="170" t="s">
        <v>409</v>
      </c>
      <c r="E72" s="140">
        <f>Таблица2000!F71</f>
        <v>0</v>
      </c>
      <c r="F72" s="133"/>
      <c r="G72" s="169" t="s">
        <v>278</v>
      </c>
      <c r="H72" s="95" t="s">
        <v>278</v>
      </c>
      <c r="I72" s="95" t="s">
        <v>278</v>
      </c>
      <c r="J72" s="95" t="s">
        <v>278</v>
      </c>
      <c r="K72" s="95" t="s">
        <v>278</v>
      </c>
      <c r="L72" s="95" t="s">
        <v>278</v>
      </c>
      <c r="M72" s="95" t="s">
        <v>278</v>
      </c>
      <c r="N72" s="95" t="s">
        <v>278</v>
      </c>
      <c r="O72" s="95" t="s">
        <v>278</v>
      </c>
      <c r="P72" s="95" t="s">
        <v>278</v>
      </c>
      <c r="Q72" s="95" t="s">
        <v>278</v>
      </c>
      <c r="R72" s="95" t="s">
        <v>278</v>
      </c>
    </row>
    <row r="73" spans="1:18" ht="31.5" x14ac:dyDescent="0.15">
      <c r="A73" s="123" t="s">
        <v>410</v>
      </c>
      <c r="B73" s="129" t="s">
        <v>411</v>
      </c>
      <c r="C73" s="137" t="s">
        <v>412</v>
      </c>
      <c r="D73" s="170" t="s">
        <v>413</v>
      </c>
      <c r="E73" s="140">
        <f>Таблица2000!F72</f>
        <v>0</v>
      </c>
      <c r="F73" s="133"/>
      <c r="G73" s="169" t="s">
        <v>278</v>
      </c>
      <c r="H73" s="95" t="s">
        <v>278</v>
      </c>
      <c r="I73" s="95" t="s">
        <v>278</v>
      </c>
      <c r="J73" s="95" t="s">
        <v>278</v>
      </c>
      <c r="K73" s="95" t="s">
        <v>278</v>
      </c>
      <c r="L73" s="95" t="s">
        <v>278</v>
      </c>
      <c r="M73" s="95" t="s">
        <v>278</v>
      </c>
      <c r="N73" s="95" t="s">
        <v>278</v>
      </c>
      <c r="O73" s="95" t="s">
        <v>278</v>
      </c>
      <c r="P73" s="95" t="s">
        <v>278</v>
      </c>
      <c r="Q73" s="95" t="s">
        <v>278</v>
      </c>
      <c r="R73" s="95" t="s">
        <v>278</v>
      </c>
    </row>
    <row r="74" spans="1:18" ht="21" x14ac:dyDescent="0.15">
      <c r="A74" s="114" t="s">
        <v>81</v>
      </c>
      <c r="B74" s="128" t="s">
        <v>82</v>
      </c>
      <c r="C74" s="137" t="s">
        <v>200</v>
      </c>
      <c r="D74" s="170" t="s">
        <v>414</v>
      </c>
      <c r="E74" s="140">
        <f>Таблица2000!F73</f>
        <v>0</v>
      </c>
      <c r="F74" s="133"/>
      <c r="G74" s="169" t="s">
        <v>278</v>
      </c>
      <c r="H74" s="95" t="s">
        <v>278</v>
      </c>
      <c r="I74" s="95" t="s">
        <v>278</v>
      </c>
      <c r="J74" s="95" t="s">
        <v>278</v>
      </c>
      <c r="K74" s="95" t="s">
        <v>278</v>
      </c>
      <c r="L74" s="95" t="s">
        <v>278</v>
      </c>
      <c r="M74" s="95" t="s">
        <v>278</v>
      </c>
      <c r="N74" s="95" t="s">
        <v>278</v>
      </c>
      <c r="O74" s="95" t="s">
        <v>278</v>
      </c>
      <c r="P74" s="95" t="s">
        <v>278</v>
      </c>
      <c r="Q74" s="95" t="s">
        <v>278</v>
      </c>
      <c r="R74" s="95" t="s">
        <v>278</v>
      </c>
    </row>
    <row r="75" spans="1:18" x14ac:dyDescent="0.15">
      <c r="A75" s="123" t="s">
        <v>83</v>
      </c>
      <c r="B75" s="129" t="s">
        <v>84</v>
      </c>
      <c r="C75" s="137" t="s">
        <v>201</v>
      </c>
      <c r="D75" s="170" t="s">
        <v>415</v>
      </c>
      <c r="E75" s="140">
        <f>Таблица2000!F74</f>
        <v>0</v>
      </c>
      <c r="F75" s="133"/>
      <c r="G75" s="169" t="s">
        <v>278</v>
      </c>
      <c r="H75" s="95" t="s">
        <v>278</v>
      </c>
      <c r="I75" s="95" t="s">
        <v>278</v>
      </c>
      <c r="J75" s="95" t="s">
        <v>278</v>
      </c>
      <c r="K75" s="95" t="s">
        <v>278</v>
      </c>
      <c r="L75" s="95" t="s">
        <v>278</v>
      </c>
      <c r="M75" s="95" t="s">
        <v>278</v>
      </c>
      <c r="N75" s="95" t="s">
        <v>278</v>
      </c>
      <c r="O75" s="95" t="s">
        <v>278</v>
      </c>
      <c r="P75" s="95" t="s">
        <v>278</v>
      </c>
      <c r="Q75" s="95" t="s">
        <v>278</v>
      </c>
      <c r="R75" s="95" t="s">
        <v>278</v>
      </c>
    </row>
    <row r="76" spans="1:18" x14ac:dyDescent="0.15">
      <c r="A76" s="123" t="s">
        <v>416</v>
      </c>
      <c r="B76" s="129" t="s">
        <v>417</v>
      </c>
      <c r="C76" s="137" t="s">
        <v>418</v>
      </c>
      <c r="D76" s="170" t="s">
        <v>419</v>
      </c>
      <c r="E76" s="140">
        <f>Таблица2000!F75</f>
        <v>0</v>
      </c>
      <c r="F76" s="133"/>
      <c r="G76" s="169" t="s">
        <v>278</v>
      </c>
      <c r="H76" s="95" t="s">
        <v>278</v>
      </c>
      <c r="I76" s="95" t="s">
        <v>278</v>
      </c>
      <c r="J76" s="95" t="s">
        <v>278</v>
      </c>
      <c r="K76" s="95" t="s">
        <v>278</v>
      </c>
      <c r="L76" s="95" t="s">
        <v>278</v>
      </c>
      <c r="M76" s="95" t="s">
        <v>278</v>
      </c>
      <c r="N76" s="95" t="s">
        <v>278</v>
      </c>
      <c r="O76" s="95" t="s">
        <v>278</v>
      </c>
      <c r="P76" s="95" t="s">
        <v>278</v>
      </c>
      <c r="Q76" s="95" t="s">
        <v>278</v>
      </c>
      <c r="R76" s="95" t="s">
        <v>278</v>
      </c>
    </row>
    <row r="77" spans="1:18" x14ac:dyDescent="0.15">
      <c r="A77" s="123" t="s">
        <v>420</v>
      </c>
      <c r="B77" s="129" t="s">
        <v>421</v>
      </c>
      <c r="C77" s="137" t="s">
        <v>422</v>
      </c>
      <c r="D77" s="170" t="s">
        <v>423</v>
      </c>
      <c r="E77" s="140">
        <f>Таблица2000!F76</f>
        <v>0</v>
      </c>
      <c r="F77" s="133"/>
      <c r="G77" s="169" t="s">
        <v>278</v>
      </c>
      <c r="H77" s="95" t="s">
        <v>278</v>
      </c>
      <c r="I77" s="95" t="s">
        <v>278</v>
      </c>
      <c r="J77" s="95" t="s">
        <v>278</v>
      </c>
      <c r="K77" s="95" t="s">
        <v>278</v>
      </c>
      <c r="L77" s="95" t="s">
        <v>278</v>
      </c>
      <c r="M77" s="95" t="s">
        <v>278</v>
      </c>
      <c r="N77" s="95" t="s">
        <v>278</v>
      </c>
      <c r="O77" s="95" t="s">
        <v>278</v>
      </c>
      <c r="P77" s="95" t="s">
        <v>278</v>
      </c>
      <c r="Q77" s="95" t="s">
        <v>278</v>
      </c>
      <c r="R77" s="95" t="s">
        <v>278</v>
      </c>
    </row>
    <row r="78" spans="1:18" ht="42" x14ac:dyDescent="0.15">
      <c r="A78" s="123" t="s">
        <v>424</v>
      </c>
      <c r="B78" s="129" t="s">
        <v>425</v>
      </c>
      <c r="C78" s="137" t="s">
        <v>426</v>
      </c>
      <c r="D78" s="170" t="s">
        <v>427</v>
      </c>
      <c r="E78" s="140">
        <f>Таблица2000!F77</f>
        <v>0</v>
      </c>
      <c r="F78" s="133"/>
      <c r="G78" s="169" t="s">
        <v>278</v>
      </c>
      <c r="H78" s="95" t="s">
        <v>278</v>
      </c>
      <c r="I78" s="95" t="s">
        <v>278</v>
      </c>
      <c r="J78" s="95" t="s">
        <v>278</v>
      </c>
      <c r="K78" s="95" t="s">
        <v>278</v>
      </c>
      <c r="L78" s="95" t="s">
        <v>278</v>
      </c>
      <c r="M78" s="95" t="s">
        <v>278</v>
      </c>
      <c r="N78" s="95" t="s">
        <v>278</v>
      </c>
      <c r="O78" s="95" t="s">
        <v>278</v>
      </c>
      <c r="P78" s="95" t="s">
        <v>278</v>
      </c>
      <c r="Q78" s="95" t="s">
        <v>278</v>
      </c>
      <c r="R78" s="95" t="s">
        <v>278</v>
      </c>
    </row>
    <row r="79" spans="1:18" ht="31.5" x14ac:dyDescent="0.15">
      <c r="A79" s="123" t="s">
        <v>428</v>
      </c>
      <c r="B79" s="129" t="s">
        <v>429</v>
      </c>
      <c r="C79" s="137" t="s">
        <v>430</v>
      </c>
      <c r="D79" s="170" t="s">
        <v>431</v>
      </c>
      <c r="E79" s="140">
        <f>Таблица2000!F78</f>
        <v>0</v>
      </c>
      <c r="F79" s="133"/>
      <c r="G79" s="169" t="s">
        <v>278</v>
      </c>
      <c r="H79" s="95" t="s">
        <v>278</v>
      </c>
      <c r="I79" s="95" t="s">
        <v>278</v>
      </c>
      <c r="J79" s="95" t="s">
        <v>278</v>
      </c>
      <c r="K79" s="95" t="s">
        <v>278</v>
      </c>
      <c r="L79" s="95" t="s">
        <v>278</v>
      </c>
      <c r="M79" s="95" t="s">
        <v>278</v>
      </c>
      <c r="N79" s="95" t="s">
        <v>278</v>
      </c>
      <c r="O79" s="95" t="s">
        <v>278</v>
      </c>
      <c r="P79" s="95" t="s">
        <v>278</v>
      </c>
      <c r="Q79" s="95" t="s">
        <v>278</v>
      </c>
      <c r="R79" s="95" t="s">
        <v>278</v>
      </c>
    </row>
    <row r="80" spans="1:18" x14ac:dyDescent="0.15">
      <c r="A80" s="123" t="s">
        <v>432</v>
      </c>
      <c r="B80" s="129" t="s">
        <v>433</v>
      </c>
      <c r="C80" s="137" t="s">
        <v>434</v>
      </c>
      <c r="D80" s="170" t="s">
        <v>435</v>
      </c>
      <c r="E80" s="140">
        <f>Таблица2000!F79</f>
        <v>0</v>
      </c>
      <c r="F80" s="133"/>
      <c r="G80" s="169" t="s">
        <v>278</v>
      </c>
      <c r="H80" s="95" t="s">
        <v>278</v>
      </c>
      <c r="I80" s="95" t="s">
        <v>278</v>
      </c>
      <c r="J80" s="95" t="s">
        <v>278</v>
      </c>
      <c r="K80" s="95" t="s">
        <v>278</v>
      </c>
      <c r="L80" s="95" t="s">
        <v>278</v>
      </c>
      <c r="M80" s="95" t="s">
        <v>278</v>
      </c>
      <c r="N80" s="95" t="s">
        <v>278</v>
      </c>
      <c r="O80" s="95" t="s">
        <v>278</v>
      </c>
      <c r="P80" s="95" t="s">
        <v>278</v>
      </c>
      <c r="Q80" s="95" t="s">
        <v>278</v>
      </c>
      <c r="R80" s="95" t="s">
        <v>278</v>
      </c>
    </row>
    <row r="81" spans="1:18" x14ac:dyDescent="0.15">
      <c r="A81" s="123" t="s">
        <v>436</v>
      </c>
      <c r="B81" s="129" t="s">
        <v>437</v>
      </c>
      <c r="C81" s="137" t="s">
        <v>438</v>
      </c>
      <c r="D81" s="170" t="s">
        <v>439</v>
      </c>
      <c r="E81" s="140">
        <f>Таблица2000!F80</f>
        <v>0</v>
      </c>
      <c r="F81" s="133"/>
      <c r="G81" s="169" t="s">
        <v>278</v>
      </c>
      <c r="H81" s="95" t="s">
        <v>278</v>
      </c>
      <c r="I81" s="95" t="s">
        <v>278</v>
      </c>
      <c r="J81" s="95" t="s">
        <v>278</v>
      </c>
      <c r="K81" s="95" t="s">
        <v>278</v>
      </c>
      <c r="L81" s="95" t="s">
        <v>278</v>
      </c>
      <c r="M81" s="95" t="s">
        <v>278</v>
      </c>
      <c r="N81" s="95" t="s">
        <v>278</v>
      </c>
      <c r="O81" s="95" t="s">
        <v>278</v>
      </c>
      <c r="P81" s="95" t="s">
        <v>278</v>
      </c>
      <c r="Q81" s="95" t="s">
        <v>278</v>
      </c>
      <c r="R81" s="95" t="s">
        <v>278</v>
      </c>
    </row>
    <row r="82" spans="1:18" ht="31.5" x14ac:dyDescent="0.15">
      <c r="A82" s="123" t="s">
        <v>440</v>
      </c>
      <c r="B82" s="129" t="s">
        <v>441</v>
      </c>
      <c r="C82" s="137" t="s">
        <v>442</v>
      </c>
      <c r="D82" s="170" t="s">
        <v>443</v>
      </c>
      <c r="E82" s="140">
        <f>Таблица2000!F81</f>
        <v>0</v>
      </c>
      <c r="F82" s="133"/>
      <c r="G82" s="169" t="s">
        <v>278</v>
      </c>
      <c r="H82" s="95" t="s">
        <v>278</v>
      </c>
      <c r="I82" s="95" t="s">
        <v>278</v>
      </c>
      <c r="J82" s="95" t="s">
        <v>278</v>
      </c>
      <c r="K82" s="95" t="s">
        <v>278</v>
      </c>
      <c r="L82" s="95" t="s">
        <v>278</v>
      </c>
      <c r="M82" s="95" t="s">
        <v>278</v>
      </c>
      <c r="N82" s="95" t="s">
        <v>278</v>
      </c>
      <c r="O82" s="95" t="s">
        <v>278</v>
      </c>
      <c r="P82" s="95" t="s">
        <v>278</v>
      </c>
      <c r="Q82" s="95" t="s">
        <v>278</v>
      </c>
      <c r="R82" s="95" t="s">
        <v>278</v>
      </c>
    </row>
    <row r="83" spans="1:18" ht="42" x14ac:dyDescent="0.15">
      <c r="A83" s="123" t="s">
        <v>444</v>
      </c>
      <c r="B83" s="129" t="s">
        <v>445</v>
      </c>
      <c r="C83" s="137" t="s">
        <v>446</v>
      </c>
      <c r="D83" s="170" t="s">
        <v>447</v>
      </c>
      <c r="E83" s="140">
        <f>Таблица2000!F82</f>
        <v>0</v>
      </c>
      <c r="F83" s="133"/>
      <c r="G83" s="169" t="s">
        <v>278</v>
      </c>
      <c r="H83" s="95" t="s">
        <v>278</v>
      </c>
      <c r="I83" s="95" t="s">
        <v>278</v>
      </c>
      <c r="J83" s="95" t="s">
        <v>278</v>
      </c>
      <c r="K83" s="95" t="s">
        <v>278</v>
      </c>
      <c r="L83" s="95" t="s">
        <v>278</v>
      </c>
      <c r="M83" s="95" t="s">
        <v>278</v>
      </c>
      <c r="N83" s="95" t="s">
        <v>278</v>
      </c>
      <c r="O83" s="95" t="s">
        <v>278</v>
      </c>
      <c r="P83" s="95" t="s">
        <v>278</v>
      </c>
      <c r="Q83" s="95" t="s">
        <v>278</v>
      </c>
      <c r="R83" s="95" t="s">
        <v>278</v>
      </c>
    </row>
    <row r="84" spans="1:18" ht="31.5" x14ac:dyDescent="0.15">
      <c r="A84" s="123" t="s">
        <v>448</v>
      </c>
      <c r="B84" s="129" t="s">
        <v>449</v>
      </c>
      <c r="C84" s="137" t="s">
        <v>450</v>
      </c>
      <c r="D84" s="170" t="s">
        <v>451</v>
      </c>
      <c r="E84" s="140">
        <f>Таблица2000!F83</f>
        <v>0</v>
      </c>
      <c r="F84" s="133"/>
      <c r="G84" s="169" t="s">
        <v>278</v>
      </c>
      <c r="H84" s="95" t="s">
        <v>278</v>
      </c>
      <c r="I84" s="95" t="s">
        <v>278</v>
      </c>
      <c r="J84" s="95" t="s">
        <v>278</v>
      </c>
      <c r="K84" s="95" t="s">
        <v>278</v>
      </c>
      <c r="L84" s="95" t="s">
        <v>278</v>
      </c>
      <c r="M84" s="95" t="s">
        <v>278</v>
      </c>
      <c r="N84" s="95" t="s">
        <v>278</v>
      </c>
      <c r="O84" s="95" t="s">
        <v>278</v>
      </c>
      <c r="P84" s="95" t="s">
        <v>278</v>
      </c>
      <c r="Q84" s="95" t="s">
        <v>278</v>
      </c>
      <c r="R84" s="95" t="s">
        <v>278</v>
      </c>
    </row>
    <row r="85" spans="1:18" ht="31.5" x14ac:dyDescent="0.15">
      <c r="A85" s="123" t="s">
        <v>452</v>
      </c>
      <c r="B85" s="129" t="s">
        <v>453</v>
      </c>
      <c r="C85" s="137" t="s">
        <v>454</v>
      </c>
      <c r="D85" s="170" t="s">
        <v>455</v>
      </c>
      <c r="E85" s="140">
        <f>Таблица2000!F84</f>
        <v>0</v>
      </c>
      <c r="F85" s="133"/>
      <c r="G85" s="169" t="s">
        <v>278</v>
      </c>
      <c r="H85" s="95" t="s">
        <v>278</v>
      </c>
      <c r="I85" s="95" t="s">
        <v>278</v>
      </c>
      <c r="J85" s="95" t="s">
        <v>278</v>
      </c>
      <c r="K85" s="95" t="s">
        <v>278</v>
      </c>
      <c r="L85" s="95" t="s">
        <v>278</v>
      </c>
      <c r="M85" s="95" t="s">
        <v>278</v>
      </c>
      <c r="N85" s="95" t="s">
        <v>278</v>
      </c>
      <c r="O85" s="95" t="s">
        <v>278</v>
      </c>
      <c r="P85" s="95" t="s">
        <v>278</v>
      </c>
      <c r="Q85" s="95" t="s">
        <v>278</v>
      </c>
      <c r="R85" s="95" t="s">
        <v>278</v>
      </c>
    </row>
    <row r="86" spans="1:18" ht="31.5" x14ac:dyDescent="0.15">
      <c r="A86" s="123" t="s">
        <v>456</v>
      </c>
      <c r="B86" s="129" t="s">
        <v>457</v>
      </c>
      <c r="C86" s="137" t="s">
        <v>458</v>
      </c>
      <c r="D86" s="170" t="s">
        <v>459</v>
      </c>
      <c r="E86" s="140">
        <f>Таблица2000!F85</f>
        <v>0</v>
      </c>
      <c r="F86" s="133"/>
      <c r="G86" s="169" t="s">
        <v>278</v>
      </c>
      <c r="H86" s="95" t="s">
        <v>278</v>
      </c>
      <c r="I86" s="95" t="s">
        <v>278</v>
      </c>
      <c r="J86" s="95" t="s">
        <v>278</v>
      </c>
      <c r="K86" s="95" t="s">
        <v>278</v>
      </c>
      <c r="L86" s="95" t="s">
        <v>278</v>
      </c>
      <c r="M86" s="95" t="s">
        <v>278</v>
      </c>
      <c r="N86" s="95" t="s">
        <v>278</v>
      </c>
      <c r="O86" s="95" t="s">
        <v>278</v>
      </c>
      <c r="P86" s="95" t="s">
        <v>278</v>
      </c>
      <c r="Q86" s="95" t="s">
        <v>278</v>
      </c>
      <c r="R86" s="95" t="s">
        <v>278</v>
      </c>
    </row>
    <row r="87" spans="1:18" ht="52.5" x14ac:dyDescent="0.15">
      <c r="A87" s="123" t="s">
        <v>460</v>
      </c>
      <c r="B87" s="129" t="s">
        <v>461</v>
      </c>
      <c r="C87" s="137" t="s">
        <v>462</v>
      </c>
      <c r="D87" s="170" t="s">
        <v>463</v>
      </c>
      <c r="E87" s="140">
        <f>Таблица2000!F86</f>
        <v>0</v>
      </c>
      <c r="F87" s="133"/>
      <c r="G87" s="169" t="s">
        <v>278</v>
      </c>
      <c r="H87" s="95" t="s">
        <v>278</v>
      </c>
      <c r="I87" s="95" t="s">
        <v>278</v>
      </c>
      <c r="J87" s="95" t="s">
        <v>278</v>
      </c>
      <c r="K87" s="95" t="s">
        <v>278</v>
      </c>
      <c r="L87" s="95" t="s">
        <v>278</v>
      </c>
      <c r="M87" s="95" t="s">
        <v>278</v>
      </c>
      <c r="N87" s="95" t="s">
        <v>278</v>
      </c>
      <c r="O87" s="95" t="s">
        <v>278</v>
      </c>
      <c r="P87" s="95" t="s">
        <v>278</v>
      </c>
      <c r="Q87" s="95" t="s">
        <v>278</v>
      </c>
      <c r="R87" s="95" t="s">
        <v>278</v>
      </c>
    </row>
    <row r="88" spans="1:18" ht="42" x14ac:dyDescent="0.15">
      <c r="A88" s="123" t="s">
        <v>464</v>
      </c>
      <c r="B88" s="129" t="s">
        <v>465</v>
      </c>
      <c r="C88" s="137" t="s">
        <v>466</v>
      </c>
      <c r="D88" s="170" t="s">
        <v>467</v>
      </c>
      <c r="E88" s="140">
        <f>Таблица2000!F87</f>
        <v>0</v>
      </c>
      <c r="F88" s="133"/>
      <c r="G88" s="169" t="s">
        <v>278</v>
      </c>
      <c r="H88" s="95" t="s">
        <v>278</v>
      </c>
      <c r="I88" s="95" t="s">
        <v>278</v>
      </c>
      <c r="J88" s="95" t="s">
        <v>278</v>
      </c>
      <c r="K88" s="95" t="s">
        <v>278</v>
      </c>
      <c r="L88" s="95" t="s">
        <v>278</v>
      </c>
      <c r="M88" s="95" t="s">
        <v>278</v>
      </c>
      <c r="N88" s="95" t="s">
        <v>278</v>
      </c>
      <c r="O88" s="95" t="s">
        <v>278</v>
      </c>
      <c r="P88" s="95" t="s">
        <v>278</v>
      </c>
      <c r="Q88" s="95" t="s">
        <v>278</v>
      </c>
      <c r="R88" s="95" t="s">
        <v>278</v>
      </c>
    </row>
    <row r="89" spans="1:18" ht="31.5" x14ac:dyDescent="0.15">
      <c r="A89" s="123" t="s">
        <v>468</v>
      </c>
      <c r="B89" s="129" t="s">
        <v>469</v>
      </c>
      <c r="C89" s="137" t="s">
        <v>470</v>
      </c>
      <c r="D89" s="170" t="s">
        <v>471</v>
      </c>
      <c r="E89" s="140">
        <f>Таблица2000!F88</f>
        <v>0</v>
      </c>
      <c r="F89" s="133"/>
      <c r="G89" s="169" t="s">
        <v>278</v>
      </c>
      <c r="H89" s="95" t="s">
        <v>278</v>
      </c>
      <c r="I89" s="95" t="s">
        <v>278</v>
      </c>
      <c r="J89" s="95" t="s">
        <v>278</v>
      </c>
      <c r="K89" s="95" t="s">
        <v>278</v>
      </c>
      <c r="L89" s="95" t="s">
        <v>278</v>
      </c>
      <c r="M89" s="95" t="s">
        <v>278</v>
      </c>
      <c r="N89" s="95" t="s">
        <v>278</v>
      </c>
      <c r="O89" s="95" t="s">
        <v>278</v>
      </c>
      <c r="P89" s="95" t="s">
        <v>278</v>
      </c>
      <c r="Q89" s="95" t="s">
        <v>278</v>
      </c>
      <c r="R89" s="95" t="s">
        <v>278</v>
      </c>
    </row>
    <row r="90" spans="1:18" ht="31.5" x14ac:dyDescent="0.15">
      <c r="A90" s="123" t="s">
        <v>472</v>
      </c>
      <c r="B90" s="129" t="s">
        <v>473</v>
      </c>
      <c r="C90" s="137" t="s">
        <v>474</v>
      </c>
      <c r="D90" s="170" t="s">
        <v>475</v>
      </c>
      <c r="E90" s="140">
        <f>Таблица2000!F89</f>
        <v>0</v>
      </c>
      <c r="F90" s="133"/>
      <c r="G90" s="169" t="s">
        <v>278</v>
      </c>
      <c r="H90" s="95" t="s">
        <v>278</v>
      </c>
      <c r="I90" s="95" t="s">
        <v>278</v>
      </c>
      <c r="J90" s="95" t="s">
        <v>278</v>
      </c>
      <c r="K90" s="95" t="s">
        <v>278</v>
      </c>
      <c r="L90" s="95" t="s">
        <v>278</v>
      </c>
      <c r="M90" s="95" t="s">
        <v>278</v>
      </c>
      <c r="N90" s="95" t="s">
        <v>278</v>
      </c>
      <c r="O90" s="95" t="s">
        <v>278</v>
      </c>
      <c r="P90" s="95" t="s">
        <v>278</v>
      </c>
      <c r="Q90" s="95" t="s">
        <v>278</v>
      </c>
      <c r="R90" s="95" t="s">
        <v>278</v>
      </c>
    </row>
    <row r="91" spans="1:18" ht="21" x14ac:dyDescent="0.15">
      <c r="A91" s="114" t="s">
        <v>85</v>
      </c>
      <c r="B91" s="128" t="s">
        <v>86</v>
      </c>
      <c r="C91" s="137" t="s">
        <v>202</v>
      </c>
      <c r="D91" s="170" t="s">
        <v>476</v>
      </c>
      <c r="E91" s="140">
        <f>Таблица2000!F90</f>
        <v>0</v>
      </c>
      <c r="F91" s="133"/>
      <c r="G91" s="169" t="s">
        <v>278</v>
      </c>
      <c r="H91" s="95" t="s">
        <v>278</v>
      </c>
      <c r="I91" s="95" t="s">
        <v>278</v>
      </c>
      <c r="J91" s="95" t="s">
        <v>278</v>
      </c>
      <c r="K91" s="95" t="s">
        <v>278</v>
      </c>
      <c r="L91" s="95" t="s">
        <v>278</v>
      </c>
      <c r="M91" s="95" t="s">
        <v>278</v>
      </c>
      <c r="N91" s="95" t="s">
        <v>278</v>
      </c>
      <c r="O91" s="95" t="s">
        <v>278</v>
      </c>
      <c r="P91" s="95" t="s">
        <v>278</v>
      </c>
      <c r="Q91" s="95" t="s">
        <v>278</v>
      </c>
      <c r="R91" s="95" t="s">
        <v>278</v>
      </c>
    </row>
    <row r="92" spans="1:18" ht="42" x14ac:dyDescent="0.15">
      <c r="A92" s="114" t="s">
        <v>477</v>
      </c>
      <c r="B92" s="128" t="s">
        <v>478</v>
      </c>
      <c r="C92" s="137" t="s">
        <v>479</v>
      </c>
      <c r="D92" s="170" t="s">
        <v>480</v>
      </c>
      <c r="E92" s="140">
        <f>Таблица2000!F91</f>
        <v>0</v>
      </c>
      <c r="F92" s="133"/>
      <c r="G92" s="169" t="s">
        <v>278</v>
      </c>
      <c r="H92" s="95" t="s">
        <v>278</v>
      </c>
      <c r="I92" s="95" t="s">
        <v>278</v>
      </c>
      <c r="J92" s="95" t="s">
        <v>278</v>
      </c>
      <c r="K92" s="95" t="s">
        <v>278</v>
      </c>
      <c r="L92" s="95" t="s">
        <v>278</v>
      </c>
      <c r="M92" s="95" t="s">
        <v>278</v>
      </c>
      <c r="N92" s="95" t="s">
        <v>278</v>
      </c>
      <c r="O92" s="95" t="s">
        <v>278</v>
      </c>
      <c r="P92" s="95" t="s">
        <v>278</v>
      </c>
      <c r="Q92" s="95" t="s">
        <v>278</v>
      </c>
      <c r="R92" s="95" t="s">
        <v>278</v>
      </c>
    </row>
    <row r="93" spans="1:18" ht="42" x14ac:dyDescent="0.15">
      <c r="A93" s="114" t="s">
        <v>481</v>
      </c>
      <c r="B93" s="128" t="s">
        <v>482</v>
      </c>
      <c r="C93" s="137" t="s">
        <v>483</v>
      </c>
      <c r="D93" s="170" t="s">
        <v>484</v>
      </c>
      <c r="E93" s="140">
        <f>Таблица2000!F92</f>
        <v>0</v>
      </c>
      <c r="F93" s="133"/>
      <c r="G93" s="169" t="s">
        <v>278</v>
      </c>
      <c r="H93" s="95" t="s">
        <v>278</v>
      </c>
      <c r="I93" s="95" t="s">
        <v>278</v>
      </c>
      <c r="J93" s="95" t="s">
        <v>278</v>
      </c>
      <c r="K93" s="95" t="s">
        <v>278</v>
      </c>
      <c r="L93" s="95" t="s">
        <v>278</v>
      </c>
      <c r="M93" s="95" t="s">
        <v>278</v>
      </c>
      <c r="N93" s="95" t="s">
        <v>278</v>
      </c>
      <c r="O93" s="95" t="s">
        <v>278</v>
      </c>
      <c r="P93" s="95" t="s">
        <v>278</v>
      </c>
      <c r="Q93" s="95" t="s">
        <v>278</v>
      </c>
      <c r="R93" s="95" t="s">
        <v>278</v>
      </c>
    </row>
    <row r="94" spans="1:18" x14ac:dyDescent="0.15">
      <c r="A94" s="114" t="s">
        <v>485</v>
      </c>
      <c r="B94" s="128" t="s">
        <v>486</v>
      </c>
      <c r="C94" s="137" t="s">
        <v>487</v>
      </c>
      <c r="D94" s="170" t="s">
        <v>488</v>
      </c>
      <c r="E94" s="140">
        <f>Таблица2000!F93</f>
        <v>0</v>
      </c>
      <c r="F94" s="133"/>
      <c r="G94" s="169" t="s">
        <v>278</v>
      </c>
      <c r="H94" s="95" t="s">
        <v>278</v>
      </c>
      <c r="I94" s="95" t="s">
        <v>278</v>
      </c>
      <c r="J94" s="95" t="s">
        <v>278</v>
      </c>
      <c r="K94" s="95" t="s">
        <v>278</v>
      </c>
      <c r="L94" s="95" t="s">
        <v>278</v>
      </c>
      <c r="M94" s="95" t="s">
        <v>278</v>
      </c>
      <c r="N94" s="95" t="s">
        <v>278</v>
      </c>
      <c r="O94" s="95" t="s">
        <v>278</v>
      </c>
      <c r="P94" s="95" t="s">
        <v>278</v>
      </c>
      <c r="Q94" s="95" t="s">
        <v>278</v>
      </c>
      <c r="R94" s="95" t="s">
        <v>278</v>
      </c>
    </row>
    <row r="95" spans="1:18" x14ac:dyDescent="0.15">
      <c r="A95" s="114" t="s">
        <v>489</v>
      </c>
      <c r="B95" s="128" t="s">
        <v>490</v>
      </c>
      <c r="C95" s="137" t="s">
        <v>491</v>
      </c>
      <c r="D95" s="170" t="s">
        <v>492</v>
      </c>
      <c r="E95" s="140">
        <f>Таблица2000!F94</f>
        <v>0</v>
      </c>
      <c r="F95" s="133"/>
      <c r="G95" s="169" t="s">
        <v>278</v>
      </c>
      <c r="H95" s="95" t="s">
        <v>278</v>
      </c>
      <c r="I95" s="95" t="s">
        <v>278</v>
      </c>
      <c r="J95" s="95" t="s">
        <v>278</v>
      </c>
      <c r="K95" s="95" t="s">
        <v>278</v>
      </c>
      <c r="L95" s="95" t="s">
        <v>278</v>
      </c>
      <c r="M95" s="95" t="s">
        <v>278</v>
      </c>
      <c r="N95" s="95" t="s">
        <v>278</v>
      </c>
      <c r="O95" s="95" t="s">
        <v>278</v>
      </c>
      <c r="P95" s="95" t="s">
        <v>278</v>
      </c>
      <c r="Q95" s="95" t="s">
        <v>278</v>
      </c>
      <c r="R95" s="95" t="s">
        <v>278</v>
      </c>
    </row>
    <row r="96" spans="1:18" x14ac:dyDescent="0.15">
      <c r="A96" s="114" t="s">
        <v>493</v>
      </c>
      <c r="B96" s="128" t="s">
        <v>494</v>
      </c>
      <c r="C96" s="137" t="s">
        <v>495</v>
      </c>
      <c r="D96" s="170" t="s">
        <v>496</v>
      </c>
      <c r="E96" s="140">
        <f>Таблица2000!F95</f>
        <v>0</v>
      </c>
      <c r="F96" s="133"/>
      <c r="G96" s="169" t="s">
        <v>278</v>
      </c>
      <c r="H96" s="95" t="s">
        <v>278</v>
      </c>
      <c r="I96" s="95" t="s">
        <v>278</v>
      </c>
      <c r="J96" s="95" t="s">
        <v>278</v>
      </c>
      <c r="K96" s="95" t="s">
        <v>278</v>
      </c>
      <c r="L96" s="95" t="s">
        <v>278</v>
      </c>
      <c r="M96" s="95" t="s">
        <v>278</v>
      </c>
      <c r="N96" s="95" t="s">
        <v>278</v>
      </c>
      <c r="O96" s="95" t="s">
        <v>278</v>
      </c>
      <c r="P96" s="95" t="s">
        <v>278</v>
      </c>
      <c r="Q96" s="95" t="s">
        <v>278</v>
      </c>
      <c r="R96" s="95" t="s">
        <v>278</v>
      </c>
    </row>
    <row r="97" spans="1:18" ht="31.5" x14ac:dyDescent="0.15">
      <c r="A97" s="114" t="s">
        <v>497</v>
      </c>
      <c r="B97" s="128" t="s">
        <v>498</v>
      </c>
      <c r="C97" s="137" t="s">
        <v>499</v>
      </c>
      <c r="D97" s="170" t="s">
        <v>500</v>
      </c>
      <c r="E97" s="140">
        <f>Таблица2000!F96</f>
        <v>0</v>
      </c>
      <c r="F97" s="133"/>
      <c r="G97" s="169" t="s">
        <v>278</v>
      </c>
      <c r="H97" s="95" t="s">
        <v>278</v>
      </c>
      <c r="I97" s="95" t="s">
        <v>278</v>
      </c>
      <c r="J97" s="95" t="s">
        <v>278</v>
      </c>
      <c r="K97" s="95" t="s">
        <v>278</v>
      </c>
      <c r="L97" s="95" t="s">
        <v>278</v>
      </c>
      <c r="M97" s="95" t="s">
        <v>278</v>
      </c>
      <c r="N97" s="95" t="s">
        <v>278</v>
      </c>
      <c r="O97" s="95" t="s">
        <v>278</v>
      </c>
      <c r="P97" s="95" t="s">
        <v>278</v>
      </c>
      <c r="Q97" s="95" t="s">
        <v>278</v>
      </c>
      <c r="R97" s="95" t="s">
        <v>278</v>
      </c>
    </row>
    <row r="98" spans="1:18" ht="31.5" x14ac:dyDescent="0.2">
      <c r="A98" s="114" t="s">
        <v>274</v>
      </c>
      <c r="B98" s="128" t="s">
        <v>87</v>
      </c>
      <c r="C98" s="137" t="s">
        <v>205</v>
      </c>
      <c r="D98" s="170" t="s">
        <v>501</v>
      </c>
      <c r="E98" s="140">
        <f>Таблица2000!F97</f>
        <v>0</v>
      </c>
      <c r="F98" s="133"/>
      <c r="G98" s="169" t="s">
        <v>278</v>
      </c>
      <c r="H98" s="95" t="s">
        <v>278</v>
      </c>
      <c r="I98" s="95" t="s">
        <v>278</v>
      </c>
      <c r="J98" s="102" t="s">
        <v>278</v>
      </c>
      <c r="K98" s="95" t="s">
        <v>278</v>
      </c>
      <c r="L98" s="95" t="s">
        <v>278</v>
      </c>
      <c r="M98" s="95" t="s">
        <v>278</v>
      </c>
      <c r="N98" s="95" t="s">
        <v>278</v>
      </c>
      <c r="O98" s="95" t="s">
        <v>278</v>
      </c>
      <c r="P98" s="95" t="s">
        <v>278</v>
      </c>
      <c r="Q98" s="95" t="s">
        <v>278</v>
      </c>
      <c r="R98" s="95" t="s">
        <v>278</v>
      </c>
    </row>
    <row r="99" spans="1:18" ht="21" x14ac:dyDescent="0.15">
      <c r="A99" s="114" t="s">
        <v>88</v>
      </c>
      <c r="B99" s="128" t="s">
        <v>89</v>
      </c>
      <c r="C99" s="137" t="s">
        <v>203</v>
      </c>
      <c r="D99" s="170" t="s">
        <v>502</v>
      </c>
      <c r="E99" s="140">
        <f>Таблица2000!F98</f>
        <v>0</v>
      </c>
      <c r="F99" s="133"/>
      <c r="G99" s="169" t="s">
        <v>278</v>
      </c>
      <c r="H99" s="95" t="s">
        <v>278</v>
      </c>
      <c r="I99" s="95" t="s">
        <v>278</v>
      </c>
      <c r="J99" s="95" t="s">
        <v>278</v>
      </c>
      <c r="K99" s="95" t="s">
        <v>278</v>
      </c>
      <c r="L99" s="95" t="s">
        <v>278</v>
      </c>
      <c r="M99" s="95" t="s">
        <v>278</v>
      </c>
      <c r="N99" s="95" t="s">
        <v>278</v>
      </c>
      <c r="O99" s="95" t="s">
        <v>278</v>
      </c>
      <c r="P99" s="95" t="s">
        <v>278</v>
      </c>
      <c r="Q99" s="95" t="s">
        <v>278</v>
      </c>
      <c r="R99" s="95" t="s">
        <v>278</v>
      </c>
    </row>
    <row r="100" spans="1:18" ht="52.5" x14ac:dyDescent="0.15">
      <c r="A100" s="114" t="s">
        <v>275</v>
      </c>
      <c r="B100" s="114" t="s">
        <v>90</v>
      </c>
      <c r="C100" s="137" t="s">
        <v>204</v>
      </c>
      <c r="D100" s="170" t="s">
        <v>503</v>
      </c>
      <c r="E100" s="140">
        <f>Таблица2000!F99</f>
        <v>0</v>
      </c>
      <c r="F100" s="133"/>
      <c r="G100" s="169" t="s">
        <v>278</v>
      </c>
      <c r="H100" s="95" t="s">
        <v>278</v>
      </c>
      <c r="I100" s="95" t="s">
        <v>278</v>
      </c>
      <c r="J100" s="95" t="s">
        <v>278</v>
      </c>
      <c r="K100" s="95" t="s">
        <v>278</v>
      </c>
      <c r="L100" s="95" t="s">
        <v>278</v>
      </c>
      <c r="M100" s="95" t="s">
        <v>278</v>
      </c>
      <c r="N100" s="95" t="s">
        <v>278</v>
      </c>
      <c r="O100" s="95" t="s">
        <v>278</v>
      </c>
      <c r="P100" s="95" t="s">
        <v>278</v>
      </c>
      <c r="Q100" s="95" t="s">
        <v>278</v>
      </c>
      <c r="R100" s="95" t="s">
        <v>278</v>
      </c>
    </row>
    <row r="101" spans="1:18" x14ac:dyDescent="0.15">
      <c r="A101" s="2"/>
      <c r="B101" s="2"/>
      <c r="C101" s="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8" x14ac:dyDescent="0.15">
      <c r="A102" s="4" t="s">
        <v>9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</sheetData>
  <mergeCells count="19">
    <mergeCell ref="M6:M8"/>
    <mergeCell ref="N6:N8"/>
    <mergeCell ref="O6:O8"/>
    <mergeCell ref="I7:L7"/>
    <mergeCell ref="P6:P8"/>
    <mergeCell ref="Q6:Q8"/>
    <mergeCell ref="A3:J3"/>
    <mergeCell ref="A5:A8"/>
    <mergeCell ref="B5:B8"/>
    <mergeCell ref="C5:C8"/>
    <mergeCell ref="D5:D8"/>
    <mergeCell ref="E5:F5"/>
    <mergeCell ref="G5:R5"/>
    <mergeCell ref="E6:E8"/>
    <mergeCell ref="F6:F8"/>
    <mergeCell ref="G6:G8"/>
    <mergeCell ref="R6:R8"/>
    <mergeCell ref="H7:H8"/>
    <mergeCell ref="H6:L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zoomScaleNormal="100" workbookViewId="0">
      <selection activeCell="W12" sqref="W12"/>
    </sheetView>
  </sheetViews>
  <sheetFormatPr defaultColWidth="8.85546875" defaultRowHeight="12.75" customHeight="1" x14ac:dyDescent="0.2"/>
  <cols>
    <col min="1" max="1" width="41.42578125" customWidth="1"/>
    <col min="2" max="2" width="8.42578125" customWidth="1"/>
    <col min="3" max="3" width="6" style="5" customWidth="1"/>
    <col min="4" max="4" width="6" customWidth="1"/>
    <col min="5" max="5" width="14.28515625" customWidth="1"/>
    <col min="6" max="6" width="10.7109375" customWidth="1"/>
    <col min="20" max="20" width="10.85546875" customWidth="1"/>
    <col min="21" max="21" width="11" customWidth="1"/>
    <col min="22" max="22" width="11.5703125" customWidth="1"/>
    <col min="23" max="23" width="12.85546875" customWidth="1"/>
  </cols>
  <sheetData>
    <row r="1" spans="1:23" s="5" customFormat="1" x14ac:dyDescent="0.2">
      <c r="A1" s="4" t="s">
        <v>262</v>
      </c>
      <c r="B1" s="4"/>
      <c r="C1" s="4"/>
    </row>
    <row r="2" spans="1:23" s="3" customFormat="1" x14ac:dyDescent="0.2">
      <c r="A2" s="52">
        <v>3000</v>
      </c>
      <c r="B2" s="2"/>
      <c r="C2" s="4" t="s">
        <v>7</v>
      </c>
    </row>
    <row r="3" spans="1:23" s="3" customFormat="1" x14ac:dyDescent="0.2">
      <c r="A3" s="253" t="s">
        <v>208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23" s="3" customFormat="1" x14ac:dyDescent="0.2">
      <c r="A4" s="2"/>
      <c r="B4" s="2"/>
      <c r="C4" s="5"/>
    </row>
    <row r="5" spans="1:23" ht="18" customHeight="1" x14ac:dyDescent="0.2">
      <c r="A5" s="260" t="s">
        <v>10</v>
      </c>
      <c r="B5" s="260" t="s">
        <v>11</v>
      </c>
      <c r="C5" s="259"/>
      <c r="D5" s="258" t="s">
        <v>209</v>
      </c>
      <c r="E5" s="94"/>
      <c r="F5" s="257" t="s">
        <v>91</v>
      </c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</row>
    <row r="6" spans="1:23" ht="43.5" customHeight="1" x14ac:dyDescent="0.2">
      <c r="A6" s="261"/>
      <c r="B6" s="261"/>
      <c r="C6" s="259"/>
      <c r="D6" s="258"/>
      <c r="E6" s="286" t="s">
        <v>287</v>
      </c>
      <c r="F6" s="274" t="s">
        <v>92</v>
      </c>
      <c r="G6" s="268" t="s">
        <v>93</v>
      </c>
      <c r="H6" s="268"/>
      <c r="I6" s="268" t="s">
        <v>94</v>
      </c>
      <c r="J6" s="268"/>
      <c r="K6" s="268"/>
      <c r="L6" s="268"/>
      <c r="M6" s="268"/>
      <c r="N6" s="268"/>
      <c r="O6" s="268"/>
      <c r="P6" s="274" t="s">
        <v>95</v>
      </c>
      <c r="Q6" s="275"/>
      <c r="R6" s="276"/>
      <c r="S6" s="254" t="s">
        <v>280</v>
      </c>
      <c r="T6" s="254" t="s">
        <v>281</v>
      </c>
      <c r="U6" s="268" t="s">
        <v>282</v>
      </c>
      <c r="V6" s="268" t="s">
        <v>283</v>
      </c>
      <c r="W6" s="268" t="s">
        <v>284</v>
      </c>
    </row>
    <row r="7" spans="1:23" x14ac:dyDescent="0.2">
      <c r="A7" s="261"/>
      <c r="B7" s="261"/>
      <c r="C7" s="259"/>
      <c r="D7" s="258"/>
      <c r="E7" s="287"/>
      <c r="F7" s="284"/>
      <c r="G7" s="268" t="s">
        <v>96</v>
      </c>
      <c r="H7" s="268" t="s">
        <v>97</v>
      </c>
      <c r="I7" s="277" t="s">
        <v>96</v>
      </c>
      <c r="J7" s="281" t="s">
        <v>98</v>
      </c>
      <c r="K7" s="283"/>
      <c r="L7" s="283"/>
      <c r="M7" s="282"/>
      <c r="N7" s="281" t="s">
        <v>99</v>
      </c>
      <c r="O7" s="282"/>
      <c r="P7" s="268" t="s">
        <v>285</v>
      </c>
      <c r="Q7" s="268" t="s">
        <v>100</v>
      </c>
      <c r="R7" s="268"/>
      <c r="S7" s="255"/>
      <c r="T7" s="255"/>
      <c r="U7" s="268"/>
      <c r="V7" s="268"/>
      <c r="W7" s="268"/>
    </row>
    <row r="8" spans="1:23" ht="99.75" customHeight="1" x14ac:dyDescent="0.2">
      <c r="A8" s="261"/>
      <c r="B8" s="261"/>
      <c r="C8" s="259"/>
      <c r="D8" s="258"/>
      <c r="E8" s="288"/>
      <c r="F8" s="285"/>
      <c r="G8" s="268"/>
      <c r="H8" s="268"/>
      <c r="I8" s="278"/>
      <c r="J8" s="176" t="s">
        <v>311</v>
      </c>
      <c r="K8" s="103" t="s">
        <v>101</v>
      </c>
      <c r="L8" s="103" t="s">
        <v>102</v>
      </c>
      <c r="M8" s="103" t="s">
        <v>103</v>
      </c>
      <c r="N8" s="101" t="s">
        <v>104</v>
      </c>
      <c r="O8" s="101" t="s">
        <v>105</v>
      </c>
      <c r="P8" s="268"/>
      <c r="Q8" s="101" t="s">
        <v>104</v>
      </c>
      <c r="R8" s="101" t="s">
        <v>105</v>
      </c>
      <c r="S8" s="256"/>
      <c r="T8" s="256"/>
      <c r="U8" s="268"/>
      <c r="V8" s="268"/>
      <c r="W8" s="268"/>
    </row>
    <row r="9" spans="1:23" x14ac:dyDescent="0.2">
      <c r="A9" s="7"/>
      <c r="B9" s="40"/>
      <c r="C9" s="30"/>
      <c r="D9" s="28"/>
      <c r="E9" s="28"/>
      <c r="F9" s="27" t="s">
        <v>106</v>
      </c>
      <c r="G9" s="27" t="s">
        <v>107</v>
      </c>
      <c r="H9" s="42" t="s">
        <v>108</v>
      </c>
      <c r="I9" s="27" t="s">
        <v>109</v>
      </c>
      <c r="J9" s="27" t="s">
        <v>312</v>
      </c>
      <c r="K9" s="26" t="s">
        <v>110</v>
      </c>
      <c r="L9" s="25" t="s">
        <v>111</v>
      </c>
      <c r="M9" s="26" t="s">
        <v>112</v>
      </c>
      <c r="N9" s="27" t="s">
        <v>113</v>
      </c>
      <c r="O9" s="27" t="s">
        <v>114</v>
      </c>
      <c r="P9" s="26" t="s">
        <v>115</v>
      </c>
      <c r="Q9" s="26" t="s">
        <v>116</v>
      </c>
      <c r="R9" s="26" t="s">
        <v>117</v>
      </c>
      <c r="S9" s="24" t="s">
        <v>118</v>
      </c>
      <c r="T9" s="24" t="s">
        <v>119</v>
      </c>
      <c r="U9" s="24" t="s">
        <v>120</v>
      </c>
      <c r="V9" s="24" t="s">
        <v>121</v>
      </c>
      <c r="W9" s="24" t="s">
        <v>122</v>
      </c>
    </row>
    <row r="10" spans="1:23" s="5" customFormat="1" x14ac:dyDescent="0.2">
      <c r="A10" s="4" t="s">
        <v>8</v>
      </c>
      <c r="B10" s="29"/>
      <c r="C10" s="29"/>
      <c r="D10" s="51"/>
      <c r="E10" s="96" t="s">
        <v>277</v>
      </c>
      <c r="F10" s="51">
        <v>4</v>
      </c>
      <c r="G10" s="51">
        <v>5</v>
      </c>
      <c r="H10" s="51">
        <v>6</v>
      </c>
      <c r="I10" s="51">
        <v>7</v>
      </c>
      <c r="J10" s="175" t="s">
        <v>313</v>
      </c>
      <c r="K10" s="51">
        <v>8</v>
      </c>
      <c r="L10" s="51">
        <v>9</v>
      </c>
      <c r="M10" s="51">
        <v>10</v>
      </c>
      <c r="N10" s="51">
        <v>11</v>
      </c>
      <c r="O10" s="51">
        <v>12</v>
      </c>
      <c r="P10" s="51">
        <v>13</v>
      </c>
      <c r="Q10" s="51">
        <v>14</v>
      </c>
      <c r="R10" s="51">
        <v>15</v>
      </c>
      <c r="S10" s="51">
        <v>16</v>
      </c>
      <c r="T10" s="51">
        <v>17</v>
      </c>
      <c r="U10" s="51">
        <v>18</v>
      </c>
      <c r="V10" s="51">
        <v>19</v>
      </c>
      <c r="W10" s="51">
        <v>20</v>
      </c>
    </row>
    <row r="11" spans="1:23" x14ac:dyDescent="0.2">
      <c r="A11" s="8">
        <v>1</v>
      </c>
      <c r="B11" s="39">
        <v>2</v>
      </c>
      <c r="C11" s="30"/>
      <c r="D11" s="22">
        <v>3</v>
      </c>
      <c r="E11" s="97" t="s">
        <v>277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22">
        <v>12</v>
      </c>
      <c r="O11" s="22">
        <v>13</v>
      </c>
      <c r="P11" s="22">
        <v>14</v>
      </c>
      <c r="Q11" s="22">
        <v>15</v>
      </c>
      <c r="R11" s="22">
        <v>16</v>
      </c>
      <c r="S11" s="22">
        <v>17</v>
      </c>
      <c r="T11" s="22">
        <v>18</v>
      </c>
      <c r="U11" s="22">
        <v>19</v>
      </c>
      <c r="V11" s="22">
        <v>20</v>
      </c>
      <c r="W11" s="22">
        <v>21</v>
      </c>
    </row>
    <row r="12" spans="1:23" ht="21" x14ac:dyDescent="0.2">
      <c r="A12" s="18" t="s">
        <v>12</v>
      </c>
      <c r="B12" s="38" t="s">
        <v>13</v>
      </c>
      <c r="C12" s="48" t="s">
        <v>165</v>
      </c>
      <c r="D12" s="46" t="s">
        <v>123</v>
      </c>
      <c r="E12" s="170"/>
      <c r="F12" s="140">
        <f>G12+I12+P12+S12+T12+U12+V12+W12</f>
        <v>0</v>
      </c>
      <c r="G12" s="140">
        <f>G13+G17+G20+G24+G29+G32+G35+G38+G41+G44+G47+G48+G49+G97+G99</f>
        <v>0</v>
      </c>
      <c r="H12" s="140">
        <f>H13+H17+H20+H24+H29+H32+H35+H38+H41+H44+H47+H48+H49+H97+H99</f>
        <v>0</v>
      </c>
      <c r="I12" s="140">
        <f>I13+I17+I20+I24+I29+I32+I35+I38+I41+I44+I47+I49+I53+I73+I77+I78+I81+I82+I83+I84+I85+I86+I87+I90+I91+I95+I97+I99</f>
        <v>0</v>
      </c>
      <c r="J12" s="140">
        <f>J13+J17+J20+J24+J29+J32+J35+J38+J41+J44+J47</f>
        <v>0</v>
      </c>
      <c r="K12" s="140">
        <f>K95</f>
        <v>0</v>
      </c>
      <c r="L12" s="140">
        <f>L49+L90+L97</f>
        <v>0</v>
      </c>
      <c r="M12" s="140">
        <f>M99+M53+M73+M77+M78+M81+M82+M83+M84+M85+M86+M87</f>
        <v>0</v>
      </c>
      <c r="N12" s="140">
        <f>N99+N53</f>
        <v>0</v>
      </c>
      <c r="O12" s="140">
        <f>O99+O73</f>
        <v>0</v>
      </c>
      <c r="P12" s="140">
        <f>P13+P17+P20+P24+P29+P32+P35+P38+P41+P44+P47+P49+P53+P90+P97+P99</f>
        <v>0</v>
      </c>
      <c r="Q12" s="140">
        <f>Q97+Q99+Q53</f>
        <v>0</v>
      </c>
      <c r="R12" s="140">
        <f>R97+R99+R73</f>
        <v>0</v>
      </c>
      <c r="S12" s="140">
        <f>S13+S17+S20+S24+S29+S32+S35+S38+S41+S44+S47+S48+S49+S90+S97+S99</f>
        <v>0</v>
      </c>
      <c r="T12" s="140">
        <f>T13+T17+T20+T24+T29+T32+T35+T38+T41+T44+T47+T48+T49+T52+T90+T97+T99</f>
        <v>0</v>
      </c>
      <c r="U12" s="140">
        <f>U13+U17+U20+U24+U29+U32+U35+U38+U41+U44+U47+U49+U52+U90+U97+U99+U73+U77+U78+U81+U82+U83+U84+U85+U86+U87+U93+U95+U96</f>
        <v>0</v>
      </c>
      <c r="V12" s="140">
        <f>V98</f>
        <v>0</v>
      </c>
      <c r="W12" s="140">
        <f>W99</f>
        <v>0</v>
      </c>
    </row>
    <row r="13" spans="1:23" x14ac:dyDescent="0.2">
      <c r="A13" s="17" t="s">
        <v>14</v>
      </c>
      <c r="B13" s="37" t="s">
        <v>15</v>
      </c>
      <c r="C13" s="48" t="s">
        <v>166</v>
      </c>
      <c r="D13" s="46" t="s">
        <v>124</v>
      </c>
      <c r="E13" s="170"/>
      <c r="F13" s="140">
        <f>G13+P13+S13+T13+U13</f>
        <v>0</v>
      </c>
      <c r="G13" s="169"/>
      <c r="H13" s="169"/>
      <c r="I13" s="169">
        <f>J13</f>
        <v>0</v>
      </c>
      <c r="J13" s="169"/>
      <c r="K13" s="169" t="s">
        <v>264</v>
      </c>
      <c r="L13" s="169" t="s">
        <v>264</v>
      </c>
      <c r="M13" s="169" t="s">
        <v>264</v>
      </c>
      <c r="N13" s="169" t="s">
        <v>264</v>
      </c>
      <c r="O13" s="169" t="s">
        <v>264</v>
      </c>
      <c r="P13" s="169"/>
      <c r="Q13" s="169" t="s">
        <v>264</v>
      </c>
      <c r="R13" s="169" t="s">
        <v>264</v>
      </c>
      <c r="S13" s="169"/>
      <c r="T13" s="169"/>
      <c r="U13" s="169"/>
      <c r="V13" s="140" t="s">
        <v>278</v>
      </c>
      <c r="W13" s="169" t="s">
        <v>264</v>
      </c>
    </row>
    <row r="14" spans="1:23" x14ac:dyDescent="0.2">
      <c r="A14" s="13" t="s">
        <v>16</v>
      </c>
      <c r="B14" s="36" t="s">
        <v>17</v>
      </c>
      <c r="C14" s="48" t="s">
        <v>167</v>
      </c>
      <c r="D14" s="46" t="s">
        <v>125</v>
      </c>
      <c r="E14" s="170"/>
      <c r="F14" s="140">
        <f t="shared" ref="F14:F47" si="0">G14+P14+S14+T14+U14</f>
        <v>0</v>
      </c>
      <c r="G14" s="169"/>
      <c r="H14" s="169"/>
      <c r="I14" s="169">
        <f t="shared" ref="I14:I27" si="1">J14</f>
        <v>0</v>
      </c>
      <c r="J14" s="169"/>
      <c r="K14" s="169" t="s">
        <v>264</v>
      </c>
      <c r="L14" s="169" t="s">
        <v>264</v>
      </c>
      <c r="M14" s="169" t="s">
        <v>264</v>
      </c>
      <c r="N14" s="169" t="s">
        <v>264</v>
      </c>
      <c r="O14" s="169" t="s">
        <v>264</v>
      </c>
      <c r="P14" s="169"/>
      <c r="Q14" s="169" t="s">
        <v>264</v>
      </c>
      <c r="R14" s="169" t="s">
        <v>264</v>
      </c>
      <c r="S14" s="169"/>
      <c r="T14" s="169"/>
      <c r="U14" s="169"/>
      <c r="V14" s="140" t="s">
        <v>278</v>
      </c>
      <c r="W14" s="169" t="s">
        <v>264</v>
      </c>
    </row>
    <row r="15" spans="1:23" x14ac:dyDescent="0.2">
      <c r="A15" s="15" t="s">
        <v>18</v>
      </c>
      <c r="B15" s="6" t="s">
        <v>19</v>
      </c>
      <c r="C15" s="48" t="s">
        <v>168</v>
      </c>
      <c r="D15" s="46" t="s">
        <v>126</v>
      </c>
      <c r="E15" s="170"/>
      <c r="F15" s="140">
        <f t="shared" si="0"/>
        <v>0</v>
      </c>
      <c r="G15" s="169"/>
      <c r="H15" s="169"/>
      <c r="I15" s="169">
        <f t="shared" si="1"/>
        <v>0</v>
      </c>
      <c r="J15" s="169"/>
      <c r="K15" s="169" t="s">
        <v>264</v>
      </c>
      <c r="L15" s="169" t="s">
        <v>264</v>
      </c>
      <c r="M15" s="169" t="s">
        <v>264</v>
      </c>
      <c r="N15" s="169" t="s">
        <v>264</v>
      </c>
      <c r="O15" s="169" t="s">
        <v>264</v>
      </c>
      <c r="P15" s="169"/>
      <c r="Q15" s="169" t="s">
        <v>264</v>
      </c>
      <c r="R15" s="169" t="s">
        <v>264</v>
      </c>
      <c r="S15" s="169"/>
      <c r="T15" s="169"/>
      <c r="U15" s="169"/>
      <c r="V15" s="140" t="s">
        <v>278</v>
      </c>
      <c r="W15" s="169" t="s">
        <v>264</v>
      </c>
    </row>
    <row r="16" spans="1:23" x14ac:dyDescent="0.2">
      <c r="A16" s="16" t="s">
        <v>20</v>
      </c>
      <c r="B16" s="35" t="s">
        <v>21</v>
      </c>
      <c r="C16" s="48" t="s">
        <v>169</v>
      </c>
      <c r="D16" s="46" t="s">
        <v>127</v>
      </c>
      <c r="E16" s="170"/>
      <c r="F16" s="140">
        <f t="shared" si="0"/>
        <v>0</v>
      </c>
      <c r="G16" s="169"/>
      <c r="H16" s="169"/>
      <c r="I16" s="169">
        <f t="shared" si="1"/>
        <v>0</v>
      </c>
      <c r="J16" s="169"/>
      <c r="K16" s="169" t="s">
        <v>264</v>
      </c>
      <c r="L16" s="169" t="s">
        <v>264</v>
      </c>
      <c r="M16" s="169" t="s">
        <v>264</v>
      </c>
      <c r="N16" s="169" t="s">
        <v>264</v>
      </c>
      <c r="O16" s="169" t="s">
        <v>264</v>
      </c>
      <c r="P16" s="169"/>
      <c r="Q16" s="169" t="s">
        <v>264</v>
      </c>
      <c r="R16" s="169" t="s">
        <v>264</v>
      </c>
      <c r="S16" s="169"/>
      <c r="T16" s="169"/>
      <c r="U16" s="169"/>
      <c r="V16" s="140" t="s">
        <v>278</v>
      </c>
      <c r="W16" s="169" t="s">
        <v>264</v>
      </c>
    </row>
    <row r="17" spans="1:23" x14ac:dyDescent="0.2">
      <c r="A17" s="19" t="s">
        <v>22</v>
      </c>
      <c r="B17" s="34" t="s">
        <v>23</v>
      </c>
      <c r="C17" s="48" t="s">
        <v>170</v>
      </c>
      <c r="D17" s="46" t="s">
        <v>128</v>
      </c>
      <c r="E17" s="170"/>
      <c r="F17" s="140">
        <f t="shared" si="0"/>
        <v>0</v>
      </c>
      <c r="G17" s="169"/>
      <c r="H17" s="169"/>
      <c r="I17" s="169">
        <f t="shared" si="1"/>
        <v>0</v>
      </c>
      <c r="J17" s="169"/>
      <c r="K17" s="169" t="s">
        <v>264</v>
      </c>
      <c r="L17" s="169" t="s">
        <v>264</v>
      </c>
      <c r="M17" s="169" t="s">
        <v>264</v>
      </c>
      <c r="N17" s="169" t="s">
        <v>264</v>
      </c>
      <c r="O17" s="169" t="s">
        <v>264</v>
      </c>
      <c r="P17" s="169"/>
      <c r="Q17" s="169" t="s">
        <v>264</v>
      </c>
      <c r="R17" s="169" t="s">
        <v>264</v>
      </c>
      <c r="S17" s="169"/>
      <c r="T17" s="169"/>
      <c r="U17" s="169"/>
      <c r="V17" s="140" t="s">
        <v>278</v>
      </c>
      <c r="W17" s="169" t="s">
        <v>264</v>
      </c>
    </row>
    <row r="18" spans="1:23" x14ac:dyDescent="0.2">
      <c r="A18" s="11" t="s">
        <v>24</v>
      </c>
      <c r="B18" s="35" t="s">
        <v>25</v>
      </c>
      <c r="C18" s="48" t="s">
        <v>171</v>
      </c>
      <c r="D18" s="46" t="s">
        <v>129</v>
      </c>
      <c r="E18" s="170"/>
      <c r="F18" s="140">
        <f t="shared" si="0"/>
        <v>0</v>
      </c>
      <c r="G18" s="169"/>
      <c r="H18" s="169"/>
      <c r="I18" s="169">
        <f t="shared" si="1"/>
        <v>0</v>
      </c>
      <c r="J18" s="169"/>
      <c r="K18" s="169" t="s">
        <v>264</v>
      </c>
      <c r="L18" s="169" t="s">
        <v>264</v>
      </c>
      <c r="M18" s="169" t="s">
        <v>264</v>
      </c>
      <c r="N18" s="169" t="s">
        <v>264</v>
      </c>
      <c r="O18" s="169" t="s">
        <v>264</v>
      </c>
      <c r="P18" s="169"/>
      <c r="Q18" s="169" t="s">
        <v>264</v>
      </c>
      <c r="R18" s="169" t="s">
        <v>264</v>
      </c>
      <c r="S18" s="169"/>
      <c r="T18" s="169"/>
      <c r="U18" s="169"/>
      <c r="V18" s="140" t="s">
        <v>278</v>
      </c>
      <c r="W18" s="169" t="s">
        <v>264</v>
      </c>
    </row>
    <row r="19" spans="1:23" ht="13.5" customHeight="1" x14ac:dyDescent="0.2">
      <c r="A19" s="14" t="s">
        <v>26</v>
      </c>
      <c r="B19" s="35" t="s">
        <v>27</v>
      </c>
      <c r="C19" s="48" t="s">
        <v>172</v>
      </c>
      <c r="D19" s="46" t="s">
        <v>130</v>
      </c>
      <c r="E19" s="170"/>
      <c r="F19" s="140">
        <f t="shared" si="0"/>
        <v>0</v>
      </c>
      <c r="G19" s="169"/>
      <c r="H19" s="169"/>
      <c r="I19" s="169">
        <f t="shared" si="1"/>
        <v>0</v>
      </c>
      <c r="J19" s="169"/>
      <c r="K19" s="169" t="s">
        <v>264</v>
      </c>
      <c r="L19" s="169" t="s">
        <v>264</v>
      </c>
      <c r="M19" s="169" t="s">
        <v>264</v>
      </c>
      <c r="N19" s="169" t="s">
        <v>264</v>
      </c>
      <c r="O19" s="169" t="s">
        <v>264</v>
      </c>
      <c r="P19" s="169"/>
      <c r="Q19" s="169" t="s">
        <v>264</v>
      </c>
      <c r="R19" s="169" t="s">
        <v>264</v>
      </c>
      <c r="S19" s="169"/>
      <c r="T19" s="169"/>
      <c r="U19" s="169"/>
      <c r="V19" s="140" t="s">
        <v>278</v>
      </c>
      <c r="W19" s="169" t="s">
        <v>264</v>
      </c>
    </row>
    <row r="20" spans="1:23" x14ac:dyDescent="0.2">
      <c r="A20" s="20" t="s">
        <v>28</v>
      </c>
      <c r="B20" s="34" t="s">
        <v>29</v>
      </c>
      <c r="C20" s="48" t="s">
        <v>173</v>
      </c>
      <c r="D20" s="46" t="s">
        <v>131</v>
      </c>
      <c r="E20" s="170"/>
      <c r="F20" s="140">
        <f t="shared" si="0"/>
        <v>0</v>
      </c>
      <c r="G20" s="169"/>
      <c r="H20" s="169"/>
      <c r="I20" s="169">
        <f t="shared" si="1"/>
        <v>0</v>
      </c>
      <c r="J20" s="169"/>
      <c r="K20" s="169" t="s">
        <v>264</v>
      </c>
      <c r="L20" s="169" t="s">
        <v>264</v>
      </c>
      <c r="M20" s="169" t="s">
        <v>264</v>
      </c>
      <c r="N20" s="169" t="s">
        <v>264</v>
      </c>
      <c r="O20" s="169" t="s">
        <v>264</v>
      </c>
      <c r="P20" s="169"/>
      <c r="Q20" s="169" t="s">
        <v>264</v>
      </c>
      <c r="R20" s="169" t="s">
        <v>264</v>
      </c>
      <c r="S20" s="169"/>
      <c r="T20" s="169"/>
      <c r="U20" s="169"/>
      <c r="V20" s="140" t="s">
        <v>278</v>
      </c>
      <c r="W20" s="169" t="s">
        <v>264</v>
      </c>
    </row>
    <row r="21" spans="1:23" ht="21" x14ac:dyDescent="0.2">
      <c r="A21" s="9" t="s">
        <v>30</v>
      </c>
      <c r="B21" s="36" t="s">
        <v>31</v>
      </c>
      <c r="C21" s="48" t="s">
        <v>174</v>
      </c>
      <c r="D21" s="46" t="s">
        <v>132</v>
      </c>
      <c r="E21" s="170"/>
      <c r="F21" s="140">
        <f t="shared" si="0"/>
        <v>0</v>
      </c>
      <c r="G21" s="169"/>
      <c r="H21" s="169"/>
      <c r="I21" s="169">
        <f t="shared" si="1"/>
        <v>0</v>
      </c>
      <c r="J21" s="169"/>
      <c r="K21" s="169" t="s">
        <v>264</v>
      </c>
      <c r="L21" s="169" t="s">
        <v>264</v>
      </c>
      <c r="M21" s="169" t="s">
        <v>264</v>
      </c>
      <c r="N21" s="169" t="s">
        <v>264</v>
      </c>
      <c r="O21" s="169" t="s">
        <v>264</v>
      </c>
      <c r="P21" s="169"/>
      <c r="Q21" s="169" t="s">
        <v>264</v>
      </c>
      <c r="R21" s="169" t="s">
        <v>264</v>
      </c>
      <c r="S21" s="169"/>
      <c r="T21" s="169"/>
      <c r="U21" s="169"/>
      <c r="V21" s="140" t="s">
        <v>278</v>
      </c>
      <c r="W21" s="169" t="s">
        <v>264</v>
      </c>
    </row>
    <row r="22" spans="1:23" x14ac:dyDescent="0.2">
      <c r="A22" s="11" t="s">
        <v>32</v>
      </c>
      <c r="B22" s="36" t="s">
        <v>33</v>
      </c>
      <c r="C22" s="48" t="s">
        <v>175</v>
      </c>
      <c r="D22" s="46" t="s">
        <v>133</v>
      </c>
      <c r="E22" s="170"/>
      <c r="F22" s="140">
        <f t="shared" si="0"/>
        <v>0</v>
      </c>
      <c r="G22" s="169"/>
      <c r="H22" s="169"/>
      <c r="I22" s="169">
        <f t="shared" si="1"/>
        <v>0</v>
      </c>
      <c r="J22" s="169"/>
      <c r="K22" s="169" t="s">
        <v>264</v>
      </c>
      <c r="L22" s="169" t="s">
        <v>264</v>
      </c>
      <c r="M22" s="169" t="s">
        <v>264</v>
      </c>
      <c r="N22" s="169" t="s">
        <v>264</v>
      </c>
      <c r="O22" s="169" t="s">
        <v>264</v>
      </c>
      <c r="P22" s="169"/>
      <c r="Q22" s="169" t="s">
        <v>264</v>
      </c>
      <c r="R22" s="169" t="s">
        <v>264</v>
      </c>
      <c r="S22" s="169"/>
      <c r="T22" s="169"/>
      <c r="U22" s="169"/>
      <c r="V22" s="140" t="s">
        <v>278</v>
      </c>
      <c r="W22" s="169" t="s">
        <v>264</v>
      </c>
    </row>
    <row r="23" spans="1:23" ht="21" x14ac:dyDescent="0.2">
      <c r="A23" s="14" t="s">
        <v>34</v>
      </c>
      <c r="B23" s="36" t="s">
        <v>35</v>
      </c>
      <c r="C23" s="48" t="s">
        <v>176</v>
      </c>
      <c r="D23" s="46" t="s">
        <v>134</v>
      </c>
      <c r="E23" s="170"/>
      <c r="F23" s="140">
        <f t="shared" si="0"/>
        <v>0</v>
      </c>
      <c r="G23" s="169"/>
      <c r="H23" s="169"/>
      <c r="I23" s="169">
        <f t="shared" si="1"/>
        <v>0</v>
      </c>
      <c r="J23" s="169"/>
      <c r="K23" s="169" t="s">
        <v>264</v>
      </c>
      <c r="L23" s="169" t="s">
        <v>264</v>
      </c>
      <c r="M23" s="169" t="s">
        <v>264</v>
      </c>
      <c r="N23" s="169" t="s">
        <v>264</v>
      </c>
      <c r="O23" s="169" t="s">
        <v>264</v>
      </c>
      <c r="P23" s="169"/>
      <c r="Q23" s="169" t="s">
        <v>264</v>
      </c>
      <c r="R23" s="169" t="s">
        <v>264</v>
      </c>
      <c r="S23" s="169"/>
      <c r="T23" s="169"/>
      <c r="U23" s="169"/>
      <c r="V23" s="140" t="s">
        <v>278</v>
      </c>
      <c r="W23" s="169" t="s">
        <v>264</v>
      </c>
    </row>
    <row r="24" spans="1:23" ht="31.5" x14ac:dyDescent="0.2">
      <c r="A24" s="17" t="s">
        <v>36</v>
      </c>
      <c r="B24" s="37" t="s">
        <v>37</v>
      </c>
      <c r="C24" s="48" t="s">
        <v>177</v>
      </c>
      <c r="D24" s="46" t="s">
        <v>135</v>
      </c>
      <c r="E24" s="170"/>
      <c r="F24" s="140">
        <f t="shared" si="0"/>
        <v>0</v>
      </c>
      <c r="G24" s="169"/>
      <c r="H24" s="169"/>
      <c r="I24" s="169">
        <f t="shared" si="1"/>
        <v>0</v>
      </c>
      <c r="J24" s="169"/>
      <c r="K24" s="169" t="s">
        <v>264</v>
      </c>
      <c r="L24" s="169" t="s">
        <v>264</v>
      </c>
      <c r="M24" s="169" t="s">
        <v>264</v>
      </c>
      <c r="N24" s="169" t="s">
        <v>264</v>
      </c>
      <c r="O24" s="169" t="s">
        <v>264</v>
      </c>
      <c r="P24" s="169"/>
      <c r="Q24" s="169" t="s">
        <v>264</v>
      </c>
      <c r="R24" s="169" t="s">
        <v>264</v>
      </c>
      <c r="S24" s="169"/>
      <c r="T24" s="169"/>
      <c r="U24" s="169"/>
      <c r="V24" s="140" t="s">
        <v>278</v>
      </c>
      <c r="W24" s="169" t="s">
        <v>264</v>
      </c>
    </row>
    <row r="25" spans="1:23" ht="21" x14ac:dyDescent="0.2">
      <c r="A25" s="11" t="s">
        <v>38</v>
      </c>
      <c r="B25" s="33" t="s">
        <v>39</v>
      </c>
      <c r="C25" s="48" t="s">
        <v>178</v>
      </c>
      <c r="D25" s="46" t="s">
        <v>136</v>
      </c>
      <c r="E25" s="170"/>
      <c r="F25" s="140">
        <f t="shared" si="0"/>
        <v>0</v>
      </c>
      <c r="G25" s="169"/>
      <c r="H25" s="169"/>
      <c r="I25" s="169">
        <f t="shared" si="1"/>
        <v>0</v>
      </c>
      <c r="J25" s="169"/>
      <c r="K25" s="169" t="s">
        <v>264</v>
      </c>
      <c r="L25" s="169" t="s">
        <v>264</v>
      </c>
      <c r="M25" s="169" t="s">
        <v>264</v>
      </c>
      <c r="N25" s="169" t="s">
        <v>264</v>
      </c>
      <c r="O25" s="169" t="s">
        <v>264</v>
      </c>
      <c r="P25" s="169"/>
      <c r="Q25" s="169" t="s">
        <v>264</v>
      </c>
      <c r="R25" s="169" t="s">
        <v>264</v>
      </c>
      <c r="S25" s="169"/>
      <c r="T25" s="169"/>
      <c r="U25" s="169"/>
      <c r="V25" s="140" t="s">
        <v>278</v>
      </c>
      <c r="W25" s="169" t="s">
        <v>264</v>
      </c>
    </row>
    <row r="26" spans="1:23" x14ac:dyDescent="0.2">
      <c r="A26" s="13" t="s">
        <v>40</v>
      </c>
      <c r="B26" s="33" t="s">
        <v>41</v>
      </c>
      <c r="C26" s="48" t="s">
        <v>179</v>
      </c>
      <c r="D26" s="46" t="s">
        <v>137</v>
      </c>
      <c r="E26" s="170"/>
      <c r="F26" s="140">
        <f t="shared" si="0"/>
        <v>0</v>
      </c>
      <c r="G26" s="169"/>
      <c r="H26" s="169"/>
      <c r="I26" s="169">
        <f t="shared" si="1"/>
        <v>0</v>
      </c>
      <c r="J26" s="169"/>
      <c r="K26" s="169" t="s">
        <v>264</v>
      </c>
      <c r="L26" s="169" t="s">
        <v>264</v>
      </c>
      <c r="M26" s="169" t="s">
        <v>264</v>
      </c>
      <c r="N26" s="169" t="s">
        <v>264</v>
      </c>
      <c r="O26" s="169" t="s">
        <v>264</v>
      </c>
      <c r="P26" s="169"/>
      <c r="Q26" s="169" t="s">
        <v>264</v>
      </c>
      <c r="R26" s="169" t="s">
        <v>264</v>
      </c>
      <c r="S26" s="169"/>
      <c r="T26" s="169"/>
      <c r="U26" s="169"/>
      <c r="V26" s="140" t="s">
        <v>278</v>
      </c>
      <c r="W26" s="169" t="s">
        <v>264</v>
      </c>
    </row>
    <row r="27" spans="1:23" x14ac:dyDescent="0.2">
      <c r="A27" s="13" t="s">
        <v>42</v>
      </c>
      <c r="B27" s="33" t="s">
        <v>43</v>
      </c>
      <c r="C27" s="48" t="s">
        <v>180</v>
      </c>
      <c r="D27" s="46" t="s">
        <v>138</v>
      </c>
      <c r="E27" s="170"/>
      <c r="F27" s="140">
        <f t="shared" si="0"/>
        <v>0</v>
      </c>
      <c r="G27" s="169"/>
      <c r="H27" s="169"/>
      <c r="I27" s="169">
        <f t="shared" si="1"/>
        <v>0</v>
      </c>
      <c r="J27" s="169"/>
      <c r="K27" s="169" t="s">
        <v>264</v>
      </c>
      <c r="L27" s="169" t="s">
        <v>264</v>
      </c>
      <c r="M27" s="169" t="s">
        <v>264</v>
      </c>
      <c r="N27" s="169" t="s">
        <v>264</v>
      </c>
      <c r="O27" s="169" t="s">
        <v>264</v>
      </c>
      <c r="P27" s="169"/>
      <c r="Q27" s="169" t="s">
        <v>264</v>
      </c>
      <c r="R27" s="169" t="s">
        <v>264</v>
      </c>
      <c r="S27" s="169"/>
      <c r="T27" s="169"/>
      <c r="U27" s="169"/>
      <c r="V27" s="140" t="s">
        <v>278</v>
      </c>
      <c r="W27" s="169" t="s">
        <v>264</v>
      </c>
    </row>
    <row r="28" spans="1:23" x14ac:dyDescent="0.2">
      <c r="A28" s="159" t="s">
        <v>314</v>
      </c>
      <c r="B28" s="33" t="s">
        <v>315</v>
      </c>
      <c r="C28" s="48" t="s">
        <v>316</v>
      </c>
      <c r="D28" s="46" t="s">
        <v>139</v>
      </c>
      <c r="E28" s="170">
        <f>E29+E32+E35+E38+E41+E44</f>
        <v>0</v>
      </c>
      <c r="F28" s="140">
        <f>G28+P28+S28+T28+U28</f>
        <v>0</v>
      </c>
      <c r="G28" s="169">
        <f>G29+G32+G35+G38+G41+G44</f>
        <v>0</v>
      </c>
      <c r="H28" s="169">
        <f>H29+H32+H35+H38+H41+H44</f>
        <v>0</v>
      </c>
      <c r="I28" s="169">
        <f>J28</f>
        <v>0</v>
      </c>
      <c r="J28" s="169"/>
      <c r="K28" s="169" t="s">
        <v>264</v>
      </c>
      <c r="L28" s="169" t="s">
        <v>264</v>
      </c>
      <c r="M28" s="169" t="s">
        <v>264</v>
      </c>
      <c r="N28" s="169" t="s">
        <v>264</v>
      </c>
      <c r="O28" s="169" t="s">
        <v>264</v>
      </c>
      <c r="P28" s="169">
        <f>P29+P32+P35+P38+P41+P44</f>
        <v>0</v>
      </c>
      <c r="Q28" s="169" t="s">
        <v>264</v>
      </c>
      <c r="R28" s="169" t="s">
        <v>264</v>
      </c>
      <c r="S28" s="169">
        <f>S29+S32+S35+S38+S41+S44</f>
        <v>0</v>
      </c>
      <c r="T28" s="169">
        <f t="shared" ref="T28:U28" si="2">T29+T32+T35+T38+T41+T44</f>
        <v>0</v>
      </c>
      <c r="U28" s="169">
        <f t="shared" si="2"/>
        <v>0</v>
      </c>
      <c r="V28" s="140" t="s">
        <v>264</v>
      </c>
      <c r="W28" s="169" t="s">
        <v>264</v>
      </c>
    </row>
    <row r="29" spans="1:23" x14ac:dyDescent="0.2">
      <c r="A29" s="19" t="s">
        <v>44</v>
      </c>
      <c r="B29" s="37" t="s">
        <v>45</v>
      </c>
      <c r="C29" s="48" t="s">
        <v>181</v>
      </c>
      <c r="D29" s="46" t="s">
        <v>140</v>
      </c>
      <c r="E29" s="170"/>
      <c r="F29" s="140">
        <f t="shared" si="0"/>
        <v>0</v>
      </c>
      <c r="G29" s="169"/>
      <c r="H29" s="169"/>
      <c r="I29" s="169">
        <f t="shared" ref="I29:I30" si="3">J29</f>
        <v>0</v>
      </c>
      <c r="J29" s="169"/>
      <c r="K29" s="169" t="s">
        <v>264</v>
      </c>
      <c r="L29" s="169" t="s">
        <v>264</v>
      </c>
      <c r="M29" s="169" t="s">
        <v>264</v>
      </c>
      <c r="N29" s="169" t="s">
        <v>264</v>
      </c>
      <c r="O29" s="169" t="s">
        <v>264</v>
      </c>
      <c r="P29" s="169"/>
      <c r="Q29" s="169" t="s">
        <v>264</v>
      </c>
      <c r="R29" s="169" t="s">
        <v>264</v>
      </c>
      <c r="S29" s="169"/>
      <c r="T29" s="169"/>
      <c r="U29" s="169"/>
      <c r="V29" s="140" t="s">
        <v>278</v>
      </c>
      <c r="W29" s="169" t="s">
        <v>264</v>
      </c>
    </row>
    <row r="30" spans="1:23" x14ac:dyDescent="0.2">
      <c r="A30" s="16" t="s">
        <v>46</v>
      </c>
      <c r="B30" s="35" t="s">
        <v>47</v>
      </c>
      <c r="C30" s="48" t="s">
        <v>182</v>
      </c>
      <c r="D30" s="46" t="s">
        <v>141</v>
      </c>
      <c r="E30" s="170"/>
      <c r="F30" s="140">
        <f t="shared" si="0"/>
        <v>0</v>
      </c>
      <c r="G30" s="169"/>
      <c r="H30" s="169"/>
      <c r="I30" s="169">
        <f t="shared" si="3"/>
        <v>0</v>
      </c>
      <c r="J30" s="169"/>
      <c r="K30" s="169" t="s">
        <v>264</v>
      </c>
      <c r="L30" s="169" t="s">
        <v>264</v>
      </c>
      <c r="M30" s="169" t="s">
        <v>264</v>
      </c>
      <c r="N30" s="169" t="s">
        <v>264</v>
      </c>
      <c r="O30" s="169" t="s">
        <v>264</v>
      </c>
      <c r="P30" s="169"/>
      <c r="Q30" s="169" t="s">
        <v>264</v>
      </c>
      <c r="R30" s="169" t="s">
        <v>264</v>
      </c>
      <c r="S30" s="169"/>
      <c r="T30" s="169"/>
      <c r="U30" s="169"/>
      <c r="V30" s="140" t="s">
        <v>278</v>
      </c>
      <c r="W30" s="169" t="s">
        <v>264</v>
      </c>
    </row>
    <row r="31" spans="1:23" x14ac:dyDescent="0.2">
      <c r="A31" s="160" t="s">
        <v>317</v>
      </c>
      <c r="B31" s="35" t="s">
        <v>318</v>
      </c>
      <c r="C31" s="48" t="s">
        <v>319</v>
      </c>
      <c r="D31" s="46" t="s">
        <v>142</v>
      </c>
      <c r="E31" s="170" t="s">
        <v>264</v>
      </c>
      <c r="F31" s="140">
        <f>G31+P31+S31+T31+U31</f>
        <v>0</v>
      </c>
      <c r="G31" s="169"/>
      <c r="H31" s="169"/>
      <c r="I31" s="169" t="s">
        <v>264</v>
      </c>
      <c r="J31" s="169" t="s">
        <v>264</v>
      </c>
      <c r="K31" s="169" t="s">
        <v>264</v>
      </c>
      <c r="L31" s="169" t="s">
        <v>264</v>
      </c>
      <c r="M31" s="169" t="s">
        <v>264</v>
      </c>
      <c r="N31" s="169" t="s">
        <v>264</v>
      </c>
      <c r="O31" s="169" t="s">
        <v>264</v>
      </c>
      <c r="P31" s="169"/>
      <c r="Q31" s="169" t="s">
        <v>264</v>
      </c>
      <c r="R31" s="169" t="s">
        <v>264</v>
      </c>
      <c r="S31" s="169"/>
      <c r="T31" s="169"/>
      <c r="U31" s="169"/>
      <c r="V31" s="140" t="s">
        <v>264</v>
      </c>
      <c r="W31" s="169" t="s">
        <v>264</v>
      </c>
    </row>
    <row r="32" spans="1:23" x14ac:dyDescent="0.2">
      <c r="A32" s="19" t="s">
        <v>48</v>
      </c>
      <c r="B32" s="37" t="s">
        <v>49</v>
      </c>
      <c r="C32" s="48" t="s">
        <v>183</v>
      </c>
      <c r="D32" s="46" t="s">
        <v>143</v>
      </c>
      <c r="E32" s="170"/>
      <c r="F32" s="140">
        <f t="shared" si="0"/>
        <v>0</v>
      </c>
      <c r="G32" s="169"/>
      <c r="H32" s="169"/>
      <c r="I32" s="169">
        <f>J32</f>
        <v>0</v>
      </c>
      <c r="J32" s="169"/>
      <c r="K32" s="169" t="s">
        <v>264</v>
      </c>
      <c r="L32" s="169" t="s">
        <v>264</v>
      </c>
      <c r="M32" s="169" t="s">
        <v>264</v>
      </c>
      <c r="N32" s="169" t="s">
        <v>264</v>
      </c>
      <c r="O32" s="169" t="s">
        <v>264</v>
      </c>
      <c r="P32" s="169"/>
      <c r="Q32" s="169" t="s">
        <v>264</v>
      </c>
      <c r="R32" s="169" t="s">
        <v>264</v>
      </c>
      <c r="S32" s="169"/>
      <c r="T32" s="169"/>
      <c r="U32" s="169"/>
      <c r="V32" s="140" t="s">
        <v>278</v>
      </c>
      <c r="W32" s="169" t="s">
        <v>264</v>
      </c>
    </row>
    <row r="33" spans="1:23" x14ac:dyDescent="0.2">
      <c r="A33" s="12" t="s">
        <v>50</v>
      </c>
      <c r="B33" s="33" t="s">
        <v>51</v>
      </c>
      <c r="C33" s="48" t="s">
        <v>184</v>
      </c>
      <c r="D33" s="46" t="s">
        <v>144</v>
      </c>
      <c r="E33" s="170"/>
      <c r="F33" s="140">
        <f t="shared" si="0"/>
        <v>0</v>
      </c>
      <c r="G33" s="169"/>
      <c r="H33" s="169"/>
      <c r="I33" s="169">
        <f>J33</f>
        <v>0</v>
      </c>
      <c r="J33" s="169"/>
      <c r="K33" s="169" t="s">
        <v>264</v>
      </c>
      <c r="L33" s="169" t="s">
        <v>264</v>
      </c>
      <c r="M33" s="169" t="s">
        <v>264</v>
      </c>
      <c r="N33" s="169" t="s">
        <v>264</v>
      </c>
      <c r="O33" s="169" t="s">
        <v>264</v>
      </c>
      <c r="P33" s="169"/>
      <c r="Q33" s="169" t="s">
        <v>264</v>
      </c>
      <c r="R33" s="169" t="s">
        <v>264</v>
      </c>
      <c r="S33" s="169"/>
      <c r="T33" s="169"/>
      <c r="U33" s="169"/>
      <c r="V33" s="140" t="s">
        <v>278</v>
      </c>
      <c r="W33" s="169" t="s">
        <v>264</v>
      </c>
    </row>
    <row r="34" spans="1:23" x14ac:dyDescent="0.2">
      <c r="A34" s="161" t="s">
        <v>322</v>
      </c>
      <c r="B34" s="33" t="s">
        <v>320</v>
      </c>
      <c r="C34" s="48" t="s">
        <v>321</v>
      </c>
      <c r="D34" s="46" t="s">
        <v>145</v>
      </c>
      <c r="E34" s="170" t="s">
        <v>265</v>
      </c>
      <c r="F34" s="140">
        <f>G34+P34+S34+T34+U34</f>
        <v>0</v>
      </c>
      <c r="G34" s="169"/>
      <c r="H34" s="169"/>
      <c r="I34" s="169" t="s">
        <v>265</v>
      </c>
      <c r="J34" s="169" t="s">
        <v>265</v>
      </c>
      <c r="K34" s="169" t="s">
        <v>265</v>
      </c>
      <c r="L34" s="169" t="s">
        <v>265</v>
      </c>
      <c r="M34" s="169" t="s">
        <v>265</v>
      </c>
      <c r="N34" s="169" t="s">
        <v>265</v>
      </c>
      <c r="O34" s="169" t="s">
        <v>265</v>
      </c>
      <c r="P34" s="169"/>
      <c r="Q34" s="169" t="s">
        <v>265</v>
      </c>
      <c r="R34" s="169" t="s">
        <v>265</v>
      </c>
      <c r="S34" s="169"/>
      <c r="T34" s="169"/>
      <c r="U34" s="169"/>
      <c r="V34" s="140" t="s">
        <v>265</v>
      </c>
      <c r="W34" s="169" t="s">
        <v>265</v>
      </c>
    </row>
    <row r="35" spans="1:23" x14ac:dyDescent="0.2">
      <c r="A35" s="19" t="s">
        <v>52</v>
      </c>
      <c r="B35" s="37" t="s">
        <v>53</v>
      </c>
      <c r="C35" s="48" t="s">
        <v>185</v>
      </c>
      <c r="D35" s="46" t="s">
        <v>146</v>
      </c>
      <c r="E35" s="170"/>
      <c r="F35" s="140">
        <f t="shared" si="0"/>
        <v>0</v>
      </c>
      <c r="G35" s="169"/>
      <c r="H35" s="169"/>
      <c r="I35" s="169">
        <f>J35</f>
        <v>0</v>
      </c>
      <c r="J35" s="169"/>
      <c r="K35" s="169" t="s">
        <v>264</v>
      </c>
      <c r="L35" s="169" t="s">
        <v>264</v>
      </c>
      <c r="M35" s="169" t="s">
        <v>264</v>
      </c>
      <c r="N35" s="169" t="s">
        <v>264</v>
      </c>
      <c r="O35" s="169" t="s">
        <v>264</v>
      </c>
      <c r="P35" s="169"/>
      <c r="Q35" s="169" t="s">
        <v>264</v>
      </c>
      <c r="R35" s="169" t="s">
        <v>264</v>
      </c>
      <c r="S35" s="169"/>
      <c r="T35" s="169"/>
      <c r="U35" s="169"/>
      <c r="V35" s="140" t="s">
        <v>278</v>
      </c>
      <c r="W35" s="169" t="s">
        <v>264</v>
      </c>
    </row>
    <row r="36" spans="1:23" x14ac:dyDescent="0.2">
      <c r="A36" s="10" t="s">
        <v>54</v>
      </c>
      <c r="B36" s="33" t="s">
        <v>55</v>
      </c>
      <c r="C36" s="48" t="s">
        <v>186</v>
      </c>
      <c r="D36" s="46" t="s">
        <v>147</v>
      </c>
      <c r="E36" s="170"/>
      <c r="F36" s="140">
        <f t="shared" si="0"/>
        <v>0</v>
      </c>
      <c r="G36" s="169"/>
      <c r="H36" s="169"/>
      <c r="I36" s="169">
        <f>J36</f>
        <v>0</v>
      </c>
      <c r="J36" s="169"/>
      <c r="K36" s="169" t="s">
        <v>264</v>
      </c>
      <c r="L36" s="169" t="s">
        <v>264</v>
      </c>
      <c r="M36" s="169" t="s">
        <v>264</v>
      </c>
      <c r="N36" s="169" t="s">
        <v>264</v>
      </c>
      <c r="O36" s="169" t="s">
        <v>264</v>
      </c>
      <c r="P36" s="169"/>
      <c r="Q36" s="169" t="s">
        <v>264</v>
      </c>
      <c r="R36" s="169" t="s">
        <v>264</v>
      </c>
      <c r="S36" s="169"/>
      <c r="T36" s="169"/>
      <c r="U36" s="169"/>
      <c r="V36" s="140" t="s">
        <v>278</v>
      </c>
      <c r="W36" s="169" t="s">
        <v>264</v>
      </c>
    </row>
    <row r="37" spans="1:23" ht="21" x14ac:dyDescent="0.2">
      <c r="A37" s="10" t="s">
        <v>325</v>
      </c>
      <c r="B37" s="33" t="s">
        <v>323</v>
      </c>
      <c r="C37" s="48" t="s">
        <v>324</v>
      </c>
      <c r="D37" s="46" t="s">
        <v>148</v>
      </c>
      <c r="E37" s="170" t="s">
        <v>264</v>
      </c>
      <c r="F37" s="140">
        <f>G37+P37+S37+T37+U37</f>
        <v>0</v>
      </c>
      <c r="G37" s="169"/>
      <c r="H37" s="169"/>
      <c r="I37" s="169" t="s">
        <v>264</v>
      </c>
      <c r="J37" s="169" t="s">
        <v>264</v>
      </c>
      <c r="K37" s="169" t="s">
        <v>264</v>
      </c>
      <c r="L37" s="169" t="s">
        <v>264</v>
      </c>
      <c r="M37" s="169" t="s">
        <v>264</v>
      </c>
      <c r="N37" s="169" t="s">
        <v>264</v>
      </c>
      <c r="O37" s="169" t="s">
        <v>264</v>
      </c>
      <c r="P37" s="169"/>
      <c r="Q37" s="169" t="s">
        <v>264</v>
      </c>
      <c r="R37" s="169" t="s">
        <v>264</v>
      </c>
      <c r="S37" s="169"/>
      <c r="T37" s="169"/>
      <c r="U37" s="169"/>
      <c r="V37" s="140" t="s">
        <v>264</v>
      </c>
      <c r="W37" s="169" t="s">
        <v>264</v>
      </c>
    </row>
    <row r="38" spans="1:23" ht="21" x14ac:dyDescent="0.2">
      <c r="A38" s="17" t="s">
        <v>56</v>
      </c>
      <c r="B38" s="37" t="s">
        <v>57</v>
      </c>
      <c r="C38" s="48" t="s">
        <v>187</v>
      </c>
      <c r="D38" s="46" t="s">
        <v>149</v>
      </c>
      <c r="E38" s="170"/>
      <c r="F38" s="140">
        <f t="shared" si="0"/>
        <v>0</v>
      </c>
      <c r="G38" s="169"/>
      <c r="H38" s="169"/>
      <c r="I38" s="169">
        <f>J38</f>
        <v>0</v>
      </c>
      <c r="J38" s="169"/>
      <c r="K38" s="169" t="s">
        <v>264</v>
      </c>
      <c r="L38" s="169" t="s">
        <v>264</v>
      </c>
      <c r="M38" s="169" t="s">
        <v>264</v>
      </c>
      <c r="N38" s="169" t="s">
        <v>264</v>
      </c>
      <c r="O38" s="169" t="s">
        <v>264</v>
      </c>
      <c r="P38" s="169"/>
      <c r="Q38" s="169" t="s">
        <v>264</v>
      </c>
      <c r="R38" s="169" t="s">
        <v>264</v>
      </c>
      <c r="S38" s="169"/>
      <c r="T38" s="169"/>
      <c r="U38" s="169"/>
      <c r="V38" s="140" t="s">
        <v>278</v>
      </c>
      <c r="W38" s="169" t="s">
        <v>264</v>
      </c>
    </row>
    <row r="39" spans="1:23" x14ac:dyDescent="0.2">
      <c r="A39" s="11" t="s">
        <v>58</v>
      </c>
      <c r="B39" s="33" t="s">
        <v>59</v>
      </c>
      <c r="C39" s="48" t="s">
        <v>188</v>
      </c>
      <c r="D39" s="46" t="s">
        <v>150</v>
      </c>
      <c r="E39" s="170"/>
      <c r="F39" s="140">
        <f t="shared" si="0"/>
        <v>0</v>
      </c>
      <c r="G39" s="169"/>
      <c r="H39" s="169"/>
      <c r="I39" s="169">
        <f>J39</f>
        <v>0</v>
      </c>
      <c r="J39" s="169"/>
      <c r="K39" s="169" t="s">
        <v>264</v>
      </c>
      <c r="L39" s="169" t="s">
        <v>264</v>
      </c>
      <c r="M39" s="169" t="s">
        <v>264</v>
      </c>
      <c r="N39" s="169" t="s">
        <v>264</v>
      </c>
      <c r="O39" s="169" t="s">
        <v>264</v>
      </c>
      <c r="P39" s="169"/>
      <c r="Q39" s="169" t="s">
        <v>264</v>
      </c>
      <c r="R39" s="169" t="s">
        <v>264</v>
      </c>
      <c r="S39" s="169"/>
      <c r="T39" s="169"/>
      <c r="U39" s="169"/>
      <c r="V39" s="140" t="s">
        <v>278</v>
      </c>
      <c r="W39" s="169" t="s">
        <v>264</v>
      </c>
    </row>
    <row r="40" spans="1:23" ht="31.5" x14ac:dyDescent="0.2">
      <c r="A40" s="11" t="s">
        <v>328</v>
      </c>
      <c r="B40" s="33" t="s">
        <v>326</v>
      </c>
      <c r="C40" s="48" t="s">
        <v>327</v>
      </c>
      <c r="D40" s="46" t="s">
        <v>151</v>
      </c>
      <c r="E40" s="170" t="s">
        <v>264</v>
      </c>
      <c r="F40" s="140">
        <f>G40+P40+S40+T40+U40</f>
        <v>0</v>
      </c>
      <c r="G40" s="169"/>
      <c r="H40" s="169"/>
      <c r="I40" s="169" t="s">
        <v>264</v>
      </c>
      <c r="J40" s="169" t="s">
        <v>264</v>
      </c>
      <c r="K40" s="169" t="s">
        <v>264</v>
      </c>
      <c r="L40" s="169" t="s">
        <v>264</v>
      </c>
      <c r="M40" s="169" t="s">
        <v>264</v>
      </c>
      <c r="N40" s="169" t="s">
        <v>264</v>
      </c>
      <c r="O40" s="169" t="s">
        <v>264</v>
      </c>
      <c r="P40" s="169"/>
      <c r="Q40" s="169" t="s">
        <v>264</v>
      </c>
      <c r="R40" s="169" t="s">
        <v>264</v>
      </c>
      <c r="S40" s="169"/>
      <c r="T40" s="169"/>
      <c r="U40" s="169"/>
      <c r="V40" s="140" t="s">
        <v>264</v>
      </c>
      <c r="W40" s="169" t="s">
        <v>264</v>
      </c>
    </row>
    <row r="41" spans="1:23" x14ac:dyDescent="0.2">
      <c r="A41" s="17" t="s">
        <v>60</v>
      </c>
      <c r="B41" s="37" t="s">
        <v>61</v>
      </c>
      <c r="C41" s="48" t="s">
        <v>189</v>
      </c>
      <c r="D41" s="46" t="s">
        <v>152</v>
      </c>
      <c r="E41" s="170"/>
      <c r="F41" s="140">
        <f t="shared" si="0"/>
        <v>0</v>
      </c>
      <c r="G41" s="169"/>
      <c r="H41" s="169"/>
      <c r="I41" s="169">
        <f>J41</f>
        <v>0</v>
      </c>
      <c r="J41" s="169"/>
      <c r="K41" s="169" t="s">
        <v>264</v>
      </c>
      <c r="L41" s="169" t="s">
        <v>264</v>
      </c>
      <c r="M41" s="169" t="s">
        <v>264</v>
      </c>
      <c r="N41" s="169" t="s">
        <v>264</v>
      </c>
      <c r="O41" s="169" t="s">
        <v>264</v>
      </c>
      <c r="P41" s="169"/>
      <c r="Q41" s="169" t="s">
        <v>264</v>
      </c>
      <c r="R41" s="169" t="s">
        <v>264</v>
      </c>
      <c r="S41" s="169"/>
      <c r="T41" s="169"/>
      <c r="U41" s="169"/>
      <c r="V41" s="140" t="s">
        <v>278</v>
      </c>
      <c r="W41" s="169" t="s">
        <v>264</v>
      </c>
    </row>
    <row r="42" spans="1:23" ht="21" x14ac:dyDescent="0.2">
      <c r="A42" s="11" t="s">
        <v>62</v>
      </c>
      <c r="B42" s="33" t="s">
        <v>63</v>
      </c>
      <c r="C42" s="48" t="s">
        <v>190</v>
      </c>
      <c r="D42" s="46" t="s">
        <v>153</v>
      </c>
      <c r="E42" s="170"/>
      <c r="F42" s="140">
        <f t="shared" si="0"/>
        <v>0</v>
      </c>
      <c r="G42" s="169"/>
      <c r="H42" s="169"/>
      <c r="I42" s="169">
        <f>J42</f>
        <v>0</v>
      </c>
      <c r="J42" s="169"/>
      <c r="K42" s="169" t="s">
        <v>264</v>
      </c>
      <c r="L42" s="169" t="s">
        <v>264</v>
      </c>
      <c r="M42" s="169" t="s">
        <v>264</v>
      </c>
      <c r="N42" s="169" t="s">
        <v>264</v>
      </c>
      <c r="O42" s="169" t="s">
        <v>264</v>
      </c>
      <c r="P42" s="169"/>
      <c r="Q42" s="169" t="s">
        <v>264</v>
      </c>
      <c r="R42" s="169" t="s">
        <v>264</v>
      </c>
      <c r="S42" s="169"/>
      <c r="T42" s="169"/>
      <c r="U42" s="169"/>
      <c r="V42" s="140" t="s">
        <v>278</v>
      </c>
      <c r="W42" s="169" t="s">
        <v>264</v>
      </c>
    </row>
    <row r="43" spans="1:23" ht="21" x14ac:dyDescent="0.2">
      <c r="A43" s="11" t="s">
        <v>331</v>
      </c>
      <c r="B43" s="33" t="s">
        <v>329</v>
      </c>
      <c r="C43" s="48" t="s">
        <v>330</v>
      </c>
      <c r="D43" s="46" t="s">
        <v>154</v>
      </c>
      <c r="E43" s="170" t="s">
        <v>265</v>
      </c>
      <c r="F43" s="140">
        <f>G43+P43+S43+T43+U43</f>
        <v>0</v>
      </c>
      <c r="G43" s="169"/>
      <c r="H43" s="169"/>
      <c r="I43" s="169" t="s">
        <v>264</v>
      </c>
      <c r="J43" s="169" t="s">
        <v>264</v>
      </c>
      <c r="K43" s="169" t="s">
        <v>264</v>
      </c>
      <c r="L43" s="169" t="s">
        <v>264</v>
      </c>
      <c r="M43" s="169" t="s">
        <v>264</v>
      </c>
      <c r="N43" s="169" t="s">
        <v>264</v>
      </c>
      <c r="O43" s="169" t="s">
        <v>264</v>
      </c>
      <c r="P43" s="169"/>
      <c r="Q43" s="169" t="s">
        <v>264</v>
      </c>
      <c r="R43" s="169" t="s">
        <v>264</v>
      </c>
      <c r="S43" s="169"/>
      <c r="T43" s="169"/>
      <c r="U43" s="169"/>
      <c r="V43" s="140" t="s">
        <v>264</v>
      </c>
      <c r="W43" s="169" t="s">
        <v>264</v>
      </c>
    </row>
    <row r="44" spans="1:23" ht="21.75" x14ac:dyDescent="0.2">
      <c r="A44" s="21" t="s">
        <v>64</v>
      </c>
      <c r="B44" s="37" t="s">
        <v>65</v>
      </c>
      <c r="C44" s="48" t="s">
        <v>191</v>
      </c>
      <c r="D44" s="46" t="s">
        <v>155</v>
      </c>
      <c r="E44" s="170"/>
      <c r="F44" s="140">
        <f t="shared" si="0"/>
        <v>0</v>
      </c>
      <c r="G44" s="169"/>
      <c r="H44" s="169"/>
      <c r="I44" s="169">
        <f>J44</f>
        <v>0</v>
      </c>
      <c r="J44" s="169"/>
      <c r="K44" s="169" t="s">
        <v>264</v>
      </c>
      <c r="L44" s="169" t="s">
        <v>264</v>
      </c>
      <c r="M44" s="169" t="s">
        <v>264</v>
      </c>
      <c r="N44" s="169" t="s">
        <v>264</v>
      </c>
      <c r="O44" s="169" t="s">
        <v>264</v>
      </c>
      <c r="P44" s="169"/>
      <c r="Q44" s="169" t="s">
        <v>264</v>
      </c>
      <c r="R44" s="169" t="s">
        <v>264</v>
      </c>
      <c r="S44" s="169"/>
      <c r="T44" s="169"/>
      <c r="U44" s="169"/>
      <c r="V44" s="140" t="s">
        <v>278</v>
      </c>
      <c r="W44" s="169" t="s">
        <v>264</v>
      </c>
    </row>
    <row r="45" spans="1:23" ht="21" x14ac:dyDescent="0.2">
      <c r="A45" s="11" t="s">
        <v>66</v>
      </c>
      <c r="B45" s="33" t="s">
        <v>67</v>
      </c>
      <c r="C45" s="48" t="s">
        <v>192</v>
      </c>
      <c r="D45" s="46" t="s">
        <v>156</v>
      </c>
      <c r="E45" s="170"/>
      <c r="F45" s="140">
        <f t="shared" si="0"/>
        <v>0</v>
      </c>
      <c r="G45" s="169"/>
      <c r="H45" s="169"/>
      <c r="I45" s="169">
        <f>J45</f>
        <v>0</v>
      </c>
      <c r="J45" s="169"/>
      <c r="K45" s="169" t="s">
        <v>264</v>
      </c>
      <c r="L45" s="169" t="s">
        <v>264</v>
      </c>
      <c r="M45" s="169" t="s">
        <v>264</v>
      </c>
      <c r="N45" s="169" t="s">
        <v>264</v>
      </c>
      <c r="O45" s="169" t="s">
        <v>264</v>
      </c>
      <c r="P45" s="169"/>
      <c r="Q45" s="169" t="s">
        <v>264</v>
      </c>
      <c r="R45" s="169" t="s">
        <v>264</v>
      </c>
      <c r="S45" s="169"/>
      <c r="T45" s="169"/>
      <c r="U45" s="169"/>
      <c r="V45" s="140" t="s">
        <v>278</v>
      </c>
      <c r="W45" s="169" t="s">
        <v>264</v>
      </c>
    </row>
    <row r="46" spans="1:23" ht="42" x14ac:dyDescent="0.2">
      <c r="A46" s="11" t="s">
        <v>332</v>
      </c>
      <c r="B46" s="33" t="s">
        <v>333</v>
      </c>
      <c r="C46" s="48" t="s">
        <v>334</v>
      </c>
      <c r="D46" s="46" t="s">
        <v>157</v>
      </c>
      <c r="E46" s="170" t="s">
        <v>265</v>
      </c>
      <c r="F46" s="140">
        <f>G46+P46+S46+T46+U46</f>
        <v>0</v>
      </c>
      <c r="G46" s="169"/>
      <c r="H46" s="169"/>
      <c r="I46" s="169" t="s">
        <v>265</v>
      </c>
      <c r="J46" s="169" t="s">
        <v>265</v>
      </c>
      <c r="K46" s="169" t="s">
        <v>265</v>
      </c>
      <c r="L46" s="169" t="s">
        <v>265</v>
      </c>
      <c r="M46" s="169" t="s">
        <v>265</v>
      </c>
      <c r="N46" s="169" t="s">
        <v>265</v>
      </c>
      <c r="O46" s="169" t="s">
        <v>265</v>
      </c>
      <c r="P46" s="169"/>
      <c r="Q46" s="169" t="s">
        <v>265</v>
      </c>
      <c r="R46" s="169" t="s">
        <v>265</v>
      </c>
      <c r="S46" s="169"/>
      <c r="T46" s="169"/>
      <c r="U46" s="169"/>
      <c r="V46" s="100" t="s">
        <v>265</v>
      </c>
      <c r="W46" s="169" t="s">
        <v>265</v>
      </c>
    </row>
    <row r="47" spans="1:23" ht="21" x14ac:dyDescent="0.2">
      <c r="A47" s="17" t="s">
        <v>68</v>
      </c>
      <c r="B47" s="32" t="s">
        <v>69</v>
      </c>
      <c r="C47" s="48" t="s">
        <v>193</v>
      </c>
      <c r="D47" s="46" t="s">
        <v>158</v>
      </c>
      <c r="E47" s="170"/>
      <c r="F47" s="140">
        <f t="shared" si="0"/>
        <v>0</v>
      </c>
      <c r="G47" s="169"/>
      <c r="H47" s="169"/>
      <c r="I47" s="169">
        <f>J47</f>
        <v>0</v>
      </c>
      <c r="J47" s="169"/>
      <c r="K47" s="169" t="s">
        <v>264</v>
      </c>
      <c r="L47" s="169" t="s">
        <v>264</v>
      </c>
      <c r="M47" s="169" t="s">
        <v>264</v>
      </c>
      <c r="N47" s="169" t="s">
        <v>264</v>
      </c>
      <c r="O47" s="169" t="s">
        <v>264</v>
      </c>
      <c r="P47" s="169"/>
      <c r="Q47" s="169" t="s">
        <v>264</v>
      </c>
      <c r="R47" s="169" t="s">
        <v>264</v>
      </c>
      <c r="S47" s="169"/>
      <c r="T47" s="169"/>
      <c r="U47" s="169"/>
      <c r="V47" s="140" t="s">
        <v>278</v>
      </c>
      <c r="W47" s="169" t="s">
        <v>264</v>
      </c>
    </row>
    <row r="48" spans="1:23" ht="21" x14ac:dyDescent="0.2">
      <c r="A48" s="17" t="s">
        <v>70</v>
      </c>
      <c r="B48" s="32" t="s">
        <v>71</v>
      </c>
      <c r="C48" s="48" t="s">
        <v>194</v>
      </c>
      <c r="D48" s="46" t="s">
        <v>159</v>
      </c>
      <c r="E48" s="170"/>
      <c r="F48" s="140">
        <f>G48+S48+T48</f>
        <v>0</v>
      </c>
      <c r="G48" s="169"/>
      <c r="H48" s="169"/>
      <c r="I48" s="169" t="s">
        <v>264</v>
      </c>
      <c r="J48" s="169" t="s">
        <v>265</v>
      </c>
      <c r="K48" s="169" t="s">
        <v>264</v>
      </c>
      <c r="L48" s="169" t="s">
        <v>264</v>
      </c>
      <c r="M48" s="169" t="s">
        <v>264</v>
      </c>
      <c r="N48" s="169" t="s">
        <v>264</v>
      </c>
      <c r="O48" s="169" t="s">
        <v>264</v>
      </c>
      <c r="P48" s="169" t="s">
        <v>265</v>
      </c>
      <c r="Q48" s="169" t="s">
        <v>264</v>
      </c>
      <c r="R48" s="169" t="s">
        <v>264</v>
      </c>
      <c r="S48" s="169"/>
      <c r="T48" s="169"/>
      <c r="U48" s="169" t="s">
        <v>265</v>
      </c>
      <c r="V48" s="169" t="s">
        <v>265</v>
      </c>
      <c r="W48" s="100" t="s">
        <v>278</v>
      </c>
    </row>
    <row r="49" spans="1:23" x14ac:dyDescent="0.2">
      <c r="A49" s="17" t="s">
        <v>336</v>
      </c>
      <c r="B49" s="32" t="s">
        <v>335</v>
      </c>
      <c r="C49" s="48" t="s">
        <v>195</v>
      </c>
      <c r="D49" s="46" t="s">
        <v>160</v>
      </c>
      <c r="E49" s="170"/>
      <c r="F49" s="140">
        <f>G49+I49+P49+S49+T49+U49</f>
        <v>0</v>
      </c>
      <c r="G49" s="169">
        <f>G50+G51</f>
        <v>0</v>
      </c>
      <c r="H49" s="169">
        <f>H50+H51</f>
        <v>0</v>
      </c>
      <c r="I49" s="169">
        <f>I50</f>
        <v>0</v>
      </c>
      <c r="J49" s="169" t="s">
        <v>265</v>
      </c>
      <c r="K49" s="169" t="s">
        <v>264</v>
      </c>
      <c r="L49" s="169">
        <f>L50</f>
        <v>0</v>
      </c>
      <c r="M49" s="169" t="s">
        <v>264</v>
      </c>
      <c r="N49" s="169" t="s">
        <v>264</v>
      </c>
      <c r="O49" s="169" t="s">
        <v>264</v>
      </c>
      <c r="P49" s="169">
        <f>P50+P51</f>
        <v>0</v>
      </c>
      <c r="Q49" s="169" t="s">
        <v>264</v>
      </c>
      <c r="R49" s="169" t="s">
        <v>264</v>
      </c>
      <c r="S49" s="169">
        <f>S50+S51</f>
        <v>0</v>
      </c>
      <c r="T49" s="169">
        <f t="shared" ref="T49:U49" si="4">T50+T51</f>
        <v>0</v>
      </c>
      <c r="U49" s="169">
        <f t="shared" si="4"/>
        <v>0</v>
      </c>
      <c r="V49" s="100" t="s">
        <v>278</v>
      </c>
      <c r="W49" s="169" t="s">
        <v>264</v>
      </c>
    </row>
    <row r="50" spans="1:23" x14ac:dyDescent="0.2">
      <c r="A50" s="17" t="s">
        <v>337</v>
      </c>
      <c r="B50" s="32" t="s">
        <v>338</v>
      </c>
      <c r="C50" s="48" t="s">
        <v>339</v>
      </c>
      <c r="D50" s="46" t="s">
        <v>161</v>
      </c>
      <c r="E50" s="170" t="s">
        <v>265</v>
      </c>
      <c r="F50" s="140">
        <f>I50+P50+S50+T50+U50</f>
        <v>0</v>
      </c>
      <c r="G50" s="169"/>
      <c r="H50" s="169"/>
      <c r="I50" s="169">
        <f>L50</f>
        <v>0</v>
      </c>
      <c r="J50" s="169" t="s">
        <v>265</v>
      </c>
      <c r="K50" s="169" t="s">
        <v>265</v>
      </c>
      <c r="L50" s="169"/>
      <c r="M50" s="169" t="s">
        <v>265</v>
      </c>
      <c r="N50" s="169" t="s">
        <v>265</v>
      </c>
      <c r="O50" s="169" t="s">
        <v>265</v>
      </c>
      <c r="P50" s="169"/>
      <c r="Q50" s="169" t="s">
        <v>265</v>
      </c>
      <c r="R50" s="169" t="s">
        <v>265</v>
      </c>
      <c r="S50" s="169"/>
      <c r="T50" s="169"/>
      <c r="U50" s="169"/>
      <c r="V50" s="100" t="s">
        <v>265</v>
      </c>
      <c r="W50" s="169" t="s">
        <v>265</v>
      </c>
    </row>
    <row r="51" spans="1:23" x14ac:dyDescent="0.2">
      <c r="A51" s="17" t="s">
        <v>340</v>
      </c>
      <c r="B51" s="32" t="s">
        <v>341</v>
      </c>
      <c r="C51" s="48" t="s">
        <v>342</v>
      </c>
      <c r="D51" s="46" t="s">
        <v>162</v>
      </c>
      <c r="E51" s="170" t="s">
        <v>265</v>
      </c>
      <c r="F51" s="140">
        <f>P51+S51+T51+U51</f>
        <v>0</v>
      </c>
      <c r="G51" s="169"/>
      <c r="H51" s="169"/>
      <c r="I51" s="169" t="s">
        <v>265</v>
      </c>
      <c r="J51" s="169" t="s">
        <v>265</v>
      </c>
      <c r="K51" s="169" t="s">
        <v>265</v>
      </c>
      <c r="L51" s="169" t="s">
        <v>265</v>
      </c>
      <c r="M51" s="169" t="s">
        <v>265</v>
      </c>
      <c r="N51" s="169" t="s">
        <v>265</v>
      </c>
      <c r="O51" s="169" t="s">
        <v>265</v>
      </c>
      <c r="P51" s="169"/>
      <c r="Q51" s="169" t="s">
        <v>265</v>
      </c>
      <c r="R51" s="169" t="s">
        <v>265</v>
      </c>
      <c r="S51" s="169"/>
      <c r="T51" s="169"/>
      <c r="U51" s="169"/>
      <c r="V51" s="100" t="s">
        <v>265</v>
      </c>
      <c r="W51" s="169" t="s">
        <v>265</v>
      </c>
    </row>
    <row r="52" spans="1:23" s="43" customFormat="1" x14ac:dyDescent="0.2">
      <c r="A52" s="17" t="s">
        <v>73</v>
      </c>
      <c r="B52" s="32" t="s">
        <v>74</v>
      </c>
      <c r="C52" s="48" t="s">
        <v>196</v>
      </c>
      <c r="D52" s="46" t="s">
        <v>163</v>
      </c>
      <c r="E52" s="170"/>
      <c r="F52" s="140">
        <f>T52+U52</f>
        <v>0</v>
      </c>
      <c r="G52" s="140" t="s">
        <v>278</v>
      </c>
      <c r="H52" s="140" t="s">
        <v>278</v>
      </c>
      <c r="I52" s="169" t="s">
        <v>264</v>
      </c>
      <c r="J52" s="169" t="s">
        <v>265</v>
      </c>
      <c r="K52" s="169" t="s">
        <v>264</v>
      </c>
      <c r="L52" s="169" t="s">
        <v>264</v>
      </c>
      <c r="M52" s="169" t="s">
        <v>264</v>
      </c>
      <c r="N52" s="169" t="s">
        <v>264</v>
      </c>
      <c r="O52" s="169" t="s">
        <v>264</v>
      </c>
      <c r="P52" s="100" t="s">
        <v>278</v>
      </c>
      <c r="Q52" s="169" t="s">
        <v>264</v>
      </c>
      <c r="R52" s="169" t="s">
        <v>264</v>
      </c>
      <c r="S52" s="169" t="s">
        <v>264</v>
      </c>
      <c r="T52" s="169"/>
      <c r="U52" s="169"/>
      <c r="V52" s="100" t="s">
        <v>278</v>
      </c>
      <c r="W52" s="169" t="s">
        <v>264</v>
      </c>
    </row>
    <row r="53" spans="1:23" ht="63" x14ac:dyDescent="0.2">
      <c r="A53" s="17" t="s">
        <v>343</v>
      </c>
      <c r="B53" s="32" t="s">
        <v>76</v>
      </c>
      <c r="C53" s="48" t="s">
        <v>197</v>
      </c>
      <c r="D53" s="46" t="s">
        <v>164</v>
      </c>
      <c r="E53" s="170"/>
      <c r="F53" s="140">
        <f>P53+I53</f>
        <v>0</v>
      </c>
      <c r="G53" s="140" t="s">
        <v>265</v>
      </c>
      <c r="H53" s="140" t="s">
        <v>265</v>
      </c>
      <c r="I53" s="169">
        <f>M53</f>
        <v>0</v>
      </c>
      <c r="J53" s="169" t="s">
        <v>265</v>
      </c>
      <c r="K53" s="169" t="s">
        <v>265</v>
      </c>
      <c r="L53" s="169" t="s">
        <v>265</v>
      </c>
      <c r="M53" s="169">
        <f>M54+M55+M63+M67+M69</f>
        <v>0</v>
      </c>
      <c r="N53" s="169">
        <f>N55</f>
        <v>0</v>
      </c>
      <c r="O53" s="169" t="s">
        <v>265</v>
      </c>
      <c r="P53" s="100">
        <f>P54+P55+P63+P66+P69</f>
        <v>0</v>
      </c>
      <c r="Q53" s="169">
        <f>Q55+Q63</f>
        <v>0</v>
      </c>
      <c r="R53" s="169" t="s">
        <v>265</v>
      </c>
      <c r="S53" s="169" t="s">
        <v>265</v>
      </c>
      <c r="T53" s="169" t="s">
        <v>265</v>
      </c>
      <c r="U53" s="169" t="s">
        <v>265</v>
      </c>
      <c r="V53" s="100" t="s">
        <v>265</v>
      </c>
      <c r="W53" s="169" t="s">
        <v>265</v>
      </c>
    </row>
    <row r="54" spans="1:23" ht="42" x14ac:dyDescent="0.2">
      <c r="A54" s="17" t="s">
        <v>344</v>
      </c>
      <c r="B54" s="32" t="s">
        <v>345</v>
      </c>
      <c r="C54" s="48" t="s">
        <v>346</v>
      </c>
      <c r="D54" s="46" t="s">
        <v>347</v>
      </c>
      <c r="E54" s="170" t="s">
        <v>265</v>
      </c>
      <c r="F54" s="140">
        <f>P54+I54</f>
        <v>0</v>
      </c>
      <c r="G54" s="140" t="s">
        <v>265</v>
      </c>
      <c r="H54" s="140" t="s">
        <v>265</v>
      </c>
      <c r="I54" s="169">
        <f>M54</f>
        <v>0</v>
      </c>
      <c r="J54" s="169" t="s">
        <v>265</v>
      </c>
      <c r="K54" s="169" t="s">
        <v>265</v>
      </c>
      <c r="L54" s="169" t="s">
        <v>265</v>
      </c>
      <c r="M54" s="169"/>
      <c r="N54" s="169" t="s">
        <v>265</v>
      </c>
      <c r="O54" s="169" t="s">
        <v>265</v>
      </c>
      <c r="P54" s="100"/>
      <c r="Q54" s="169"/>
      <c r="R54" s="169" t="s">
        <v>265</v>
      </c>
      <c r="S54" s="169" t="s">
        <v>265</v>
      </c>
      <c r="T54" s="169" t="s">
        <v>265</v>
      </c>
      <c r="U54" s="169" t="s">
        <v>265</v>
      </c>
      <c r="V54" s="100" t="s">
        <v>265</v>
      </c>
      <c r="W54" s="169" t="s">
        <v>265</v>
      </c>
    </row>
    <row r="55" spans="1:23" ht="12.75" customHeight="1" x14ac:dyDescent="0.2">
      <c r="A55" s="11" t="s">
        <v>77</v>
      </c>
      <c r="B55" s="31" t="s">
        <v>78</v>
      </c>
      <c r="C55" s="48" t="s">
        <v>198</v>
      </c>
      <c r="D55" s="46" t="s">
        <v>348</v>
      </c>
      <c r="E55" s="170"/>
      <c r="F55" s="140">
        <f>I55+P55</f>
        <v>0</v>
      </c>
      <c r="G55" s="169" t="s">
        <v>264</v>
      </c>
      <c r="H55" s="169" t="s">
        <v>264</v>
      </c>
      <c r="I55" s="169">
        <f t="shared" ref="I55:I89" si="5">M55</f>
        <v>0</v>
      </c>
      <c r="J55" s="169" t="s">
        <v>265</v>
      </c>
      <c r="K55" s="169" t="s">
        <v>264</v>
      </c>
      <c r="L55" s="169" t="s">
        <v>264</v>
      </c>
      <c r="M55" s="169">
        <f>M56+M57+M58+M59+M60+M61+M62+M63+M64+M65</f>
        <v>0</v>
      </c>
      <c r="N55" s="169">
        <f>N56+N57+N58+N59+N60+N61+N62</f>
        <v>0</v>
      </c>
      <c r="O55" s="169" t="s">
        <v>264</v>
      </c>
      <c r="P55" s="169">
        <f>P56+P57+P58+P59+P60+P61+P62</f>
        <v>0</v>
      </c>
      <c r="Q55" s="169">
        <f>Q56+Q57+Q58+Q59+Q60+Q61+Q62</f>
        <v>0</v>
      </c>
      <c r="R55" s="100" t="s">
        <v>278</v>
      </c>
      <c r="S55" s="169" t="s">
        <v>264</v>
      </c>
      <c r="T55" s="100" t="s">
        <v>278</v>
      </c>
      <c r="U55" s="100" t="s">
        <v>278</v>
      </c>
      <c r="V55" s="100" t="s">
        <v>278</v>
      </c>
      <c r="W55" s="169" t="s">
        <v>265</v>
      </c>
    </row>
    <row r="56" spans="1:23" s="5" customFormat="1" x14ac:dyDescent="0.2">
      <c r="A56" s="11" t="s">
        <v>349</v>
      </c>
      <c r="B56" s="31" t="s">
        <v>350</v>
      </c>
      <c r="C56" s="48" t="s">
        <v>351</v>
      </c>
      <c r="D56" s="46" t="s">
        <v>352</v>
      </c>
      <c r="E56" s="170" t="s">
        <v>265</v>
      </c>
      <c r="F56" s="140">
        <f t="shared" ref="F56:F68" si="6">I56+P56</f>
        <v>0</v>
      </c>
      <c r="G56" s="169" t="s">
        <v>265</v>
      </c>
      <c r="H56" s="169" t="s">
        <v>265</v>
      </c>
      <c r="I56" s="169">
        <f t="shared" si="5"/>
        <v>0</v>
      </c>
      <c r="J56" s="169" t="s">
        <v>264</v>
      </c>
      <c r="K56" s="169" t="s">
        <v>264</v>
      </c>
      <c r="L56" s="169" t="s">
        <v>264</v>
      </c>
      <c r="M56" s="169">
        <f>N56</f>
        <v>0</v>
      </c>
      <c r="N56" s="169"/>
      <c r="O56" s="169" t="s">
        <v>265</v>
      </c>
      <c r="P56" s="169"/>
      <c r="Q56" s="169"/>
      <c r="R56" s="100" t="s">
        <v>264</v>
      </c>
      <c r="S56" s="169" t="s">
        <v>264</v>
      </c>
      <c r="T56" s="100" t="s">
        <v>264</v>
      </c>
      <c r="U56" s="100" t="s">
        <v>264</v>
      </c>
      <c r="V56" s="100" t="s">
        <v>264</v>
      </c>
      <c r="W56" s="169" t="s">
        <v>264</v>
      </c>
    </row>
    <row r="57" spans="1:23" ht="12.75" customHeight="1" x14ac:dyDescent="0.2">
      <c r="A57" s="11" t="s">
        <v>353</v>
      </c>
      <c r="B57" s="31" t="s">
        <v>354</v>
      </c>
      <c r="C57" s="48" t="s">
        <v>355</v>
      </c>
      <c r="D57" s="46" t="s">
        <v>356</v>
      </c>
      <c r="E57" s="170" t="s">
        <v>265</v>
      </c>
      <c r="F57" s="140">
        <f t="shared" si="6"/>
        <v>0</v>
      </c>
      <c r="G57" s="169" t="s">
        <v>265</v>
      </c>
      <c r="H57" s="169" t="s">
        <v>265</v>
      </c>
      <c r="I57" s="169">
        <f t="shared" si="5"/>
        <v>0</v>
      </c>
      <c r="J57" s="169" t="s">
        <v>264</v>
      </c>
      <c r="K57" s="169" t="s">
        <v>264</v>
      </c>
      <c r="L57" s="169" t="s">
        <v>264</v>
      </c>
      <c r="M57" s="169">
        <f t="shared" ref="M57:M65" si="7">N57</f>
        <v>0</v>
      </c>
      <c r="N57" s="169"/>
      <c r="O57" s="169" t="s">
        <v>265</v>
      </c>
      <c r="P57" s="169"/>
      <c r="Q57" s="169"/>
      <c r="R57" s="100" t="s">
        <v>264</v>
      </c>
      <c r="S57" s="169" t="s">
        <v>264</v>
      </c>
      <c r="T57" s="100" t="s">
        <v>264</v>
      </c>
      <c r="U57" s="100" t="s">
        <v>264</v>
      </c>
      <c r="V57" s="100" t="s">
        <v>264</v>
      </c>
      <c r="W57" s="169" t="s">
        <v>264</v>
      </c>
    </row>
    <row r="58" spans="1:23" ht="12.75" customHeight="1" x14ac:dyDescent="0.2">
      <c r="A58" s="11" t="s">
        <v>357</v>
      </c>
      <c r="B58" s="31" t="s">
        <v>358</v>
      </c>
      <c r="C58" s="48" t="s">
        <v>359</v>
      </c>
      <c r="D58" s="46" t="s">
        <v>360</v>
      </c>
      <c r="E58" s="170" t="s">
        <v>265</v>
      </c>
      <c r="F58" s="140">
        <f t="shared" si="6"/>
        <v>0</v>
      </c>
      <c r="G58" s="169" t="s">
        <v>265</v>
      </c>
      <c r="H58" s="169" t="s">
        <v>265</v>
      </c>
      <c r="I58" s="169">
        <f t="shared" si="5"/>
        <v>0</v>
      </c>
      <c r="J58" s="169" t="s">
        <v>264</v>
      </c>
      <c r="K58" s="169" t="s">
        <v>264</v>
      </c>
      <c r="L58" s="169" t="s">
        <v>264</v>
      </c>
      <c r="M58" s="169">
        <f t="shared" si="7"/>
        <v>0</v>
      </c>
      <c r="N58" s="169"/>
      <c r="O58" s="169" t="s">
        <v>265</v>
      </c>
      <c r="P58" s="169"/>
      <c r="Q58" s="169"/>
      <c r="R58" s="100" t="s">
        <v>264</v>
      </c>
      <c r="S58" s="169" t="s">
        <v>264</v>
      </c>
      <c r="T58" s="100" t="s">
        <v>264</v>
      </c>
      <c r="U58" s="100" t="s">
        <v>264</v>
      </c>
      <c r="V58" s="100" t="s">
        <v>264</v>
      </c>
      <c r="W58" s="169" t="s">
        <v>264</v>
      </c>
    </row>
    <row r="59" spans="1:23" ht="12.75" customHeight="1" x14ac:dyDescent="0.2">
      <c r="A59" s="11" t="s">
        <v>361</v>
      </c>
      <c r="B59" s="31" t="s">
        <v>362</v>
      </c>
      <c r="C59" s="48" t="s">
        <v>363</v>
      </c>
      <c r="D59" s="46" t="s">
        <v>364</v>
      </c>
      <c r="E59" s="170" t="s">
        <v>265</v>
      </c>
      <c r="F59" s="140">
        <f t="shared" si="6"/>
        <v>0</v>
      </c>
      <c r="G59" s="169" t="s">
        <v>265</v>
      </c>
      <c r="H59" s="169" t="s">
        <v>265</v>
      </c>
      <c r="I59" s="169">
        <f t="shared" si="5"/>
        <v>0</v>
      </c>
      <c r="J59" s="169" t="s">
        <v>264</v>
      </c>
      <c r="K59" s="169" t="s">
        <v>264</v>
      </c>
      <c r="L59" s="169" t="s">
        <v>264</v>
      </c>
      <c r="M59" s="169">
        <f t="shared" si="7"/>
        <v>0</v>
      </c>
      <c r="N59" s="169"/>
      <c r="O59" s="169" t="s">
        <v>265</v>
      </c>
      <c r="P59" s="169"/>
      <c r="Q59" s="169"/>
      <c r="R59" s="100" t="s">
        <v>264</v>
      </c>
      <c r="S59" s="169" t="s">
        <v>264</v>
      </c>
      <c r="T59" s="100" t="s">
        <v>264</v>
      </c>
      <c r="U59" s="100" t="s">
        <v>264</v>
      </c>
      <c r="V59" s="100" t="s">
        <v>264</v>
      </c>
      <c r="W59" s="169" t="s">
        <v>264</v>
      </c>
    </row>
    <row r="60" spans="1:23" ht="12.75" customHeight="1" x14ac:dyDescent="0.2">
      <c r="A60" s="11" t="s">
        <v>365</v>
      </c>
      <c r="B60" s="31" t="s">
        <v>366</v>
      </c>
      <c r="C60" s="48" t="s">
        <v>367</v>
      </c>
      <c r="D60" s="46" t="s">
        <v>368</v>
      </c>
      <c r="E60" s="170" t="s">
        <v>265</v>
      </c>
      <c r="F60" s="140">
        <f t="shared" si="6"/>
        <v>0</v>
      </c>
      <c r="G60" s="169" t="s">
        <v>265</v>
      </c>
      <c r="H60" s="169" t="s">
        <v>265</v>
      </c>
      <c r="I60" s="169">
        <f t="shared" si="5"/>
        <v>0</v>
      </c>
      <c r="J60" s="169" t="s">
        <v>264</v>
      </c>
      <c r="K60" s="169" t="s">
        <v>264</v>
      </c>
      <c r="L60" s="169" t="s">
        <v>264</v>
      </c>
      <c r="M60" s="169">
        <f t="shared" si="7"/>
        <v>0</v>
      </c>
      <c r="N60" s="169"/>
      <c r="O60" s="169" t="s">
        <v>265</v>
      </c>
      <c r="P60" s="169"/>
      <c r="Q60" s="169"/>
      <c r="R60" s="100" t="s">
        <v>264</v>
      </c>
      <c r="S60" s="169" t="s">
        <v>264</v>
      </c>
      <c r="T60" s="100" t="s">
        <v>264</v>
      </c>
      <c r="U60" s="100" t="s">
        <v>264</v>
      </c>
      <c r="V60" s="100" t="s">
        <v>264</v>
      </c>
      <c r="W60" s="169" t="s">
        <v>264</v>
      </c>
    </row>
    <row r="61" spans="1:23" ht="12.75" customHeight="1" x14ac:dyDescent="0.2">
      <c r="A61" s="11" t="s">
        <v>369</v>
      </c>
      <c r="B61" s="31" t="s">
        <v>370</v>
      </c>
      <c r="C61" s="48" t="s">
        <v>371</v>
      </c>
      <c r="D61" s="46" t="s">
        <v>372</v>
      </c>
      <c r="E61" s="170" t="s">
        <v>265</v>
      </c>
      <c r="F61" s="140">
        <f t="shared" si="6"/>
        <v>0</v>
      </c>
      <c r="G61" s="169" t="s">
        <v>265</v>
      </c>
      <c r="H61" s="169" t="s">
        <v>265</v>
      </c>
      <c r="I61" s="169">
        <f t="shared" si="5"/>
        <v>0</v>
      </c>
      <c r="J61" s="169" t="s">
        <v>264</v>
      </c>
      <c r="K61" s="169" t="s">
        <v>264</v>
      </c>
      <c r="L61" s="169" t="s">
        <v>264</v>
      </c>
      <c r="M61" s="169">
        <f t="shared" si="7"/>
        <v>0</v>
      </c>
      <c r="N61" s="169"/>
      <c r="O61" s="169" t="s">
        <v>265</v>
      </c>
      <c r="P61" s="169"/>
      <c r="Q61" s="169"/>
      <c r="R61" s="100" t="s">
        <v>264</v>
      </c>
      <c r="S61" s="169" t="s">
        <v>264</v>
      </c>
      <c r="T61" s="100" t="s">
        <v>264</v>
      </c>
      <c r="U61" s="100" t="s">
        <v>264</v>
      </c>
      <c r="V61" s="100" t="s">
        <v>264</v>
      </c>
      <c r="W61" s="169" t="s">
        <v>264</v>
      </c>
    </row>
    <row r="62" spans="1:23" ht="12.75" customHeight="1" x14ac:dyDescent="0.2">
      <c r="A62" s="11" t="s">
        <v>373</v>
      </c>
      <c r="B62" s="31" t="s">
        <v>374</v>
      </c>
      <c r="C62" s="48" t="s">
        <v>375</v>
      </c>
      <c r="D62" s="46" t="s">
        <v>376</v>
      </c>
      <c r="E62" s="170" t="s">
        <v>265</v>
      </c>
      <c r="F62" s="140">
        <f t="shared" si="6"/>
        <v>0</v>
      </c>
      <c r="G62" s="169" t="s">
        <v>265</v>
      </c>
      <c r="H62" s="169" t="s">
        <v>265</v>
      </c>
      <c r="I62" s="169">
        <f t="shared" si="5"/>
        <v>0</v>
      </c>
      <c r="J62" s="169" t="s">
        <v>264</v>
      </c>
      <c r="K62" s="169" t="s">
        <v>264</v>
      </c>
      <c r="L62" s="169" t="s">
        <v>264</v>
      </c>
      <c r="M62" s="169">
        <f t="shared" si="7"/>
        <v>0</v>
      </c>
      <c r="N62" s="169"/>
      <c r="O62" s="169" t="s">
        <v>265</v>
      </c>
      <c r="P62" s="169"/>
      <c r="Q62" s="169"/>
      <c r="R62" s="100" t="s">
        <v>264</v>
      </c>
      <c r="S62" s="169" t="s">
        <v>264</v>
      </c>
      <c r="T62" s="100" t="s">
        <v>264</v>
      </c>
      <c r="U62" s="100" t="s">
        <v>264</v>
      </c>
      <c r="V62" s="100" t="s">
        <v>264</v>
      </c>
      <c r="W62" s="169" t="s">
        <v>264</v>
      </c>
    </row>
    <row r="63" spans="1:23" ht="12.75" customHeight="1" x14ac:dyDescent="0.2">
      <c r="A63" s="11" t="s">
        <v>377</v>
      </c>
      <c r="B63" s="31" t="s">
        <v>378</v>
      </c>
      <c r="C63" s="48" t="s">
        <v>379</v>
      </c>
      <c r="D63" s="46" t="s">
        <v>380</v>
      </c>
      <c r="E63" s="170" t="s">
        <v>265</v>
      </c>
      <c r="F63" s="140">
        <f t="shared" si="6"/>
        <v>0</v>
      </c>
      <c r="G63" s="169" t="s">
        <v>265</v>
      </c>
      <c r="H63" s="169" t="s">
        <v>265</v>
      </c>
      <c r="I63" s="169">
        <f t="shared" si="5"/>
        <v>0</v>
      </c>
      <c r="J63" s="169" t="s">
        <v>264</v>
      </c>
      <c r="K63" s="169" t="s">
        <v>264</v>
      </c>
      <c r="L63" s="169" t="s">
        <v>264</v>
      </c>
      <c r="M63" s="169">
        <f t="shared" si="7"/>
        <v>0</v>
      </c>
      <c r="N63" s="169"/>
      <c r="O63" s="169" t="s">
        <v>265</v>
      </c>
      <c r="P63" s="169"/>
      <c r="Q63" s="169"/>
      <c r="R63" s="100" t="s">
        <v>264</v>
      </c>
      <c r="S63" s="169" t="s">
        <v>264</v>
      </c>
      <c r="T63" s="100" t="s">
        <v>264</v>
      </c>
      <c r="U63" s="100" t="s">
        <v>264</v>
      </c>
      <c r="V63" s="100" t="s">
        <v>264</v>
      </c>
      <c r="W63" s="169" t="s">
        <v>264</v>
      </c>
    </row>
    <row r="64" spans="1:23" ht="12.75" customHeight="1" x14ac:dyDescent="0.2">
      <c r="A64" s="11" t="s">
        <v>381</v>
      </c>
      <c r="B64" s="31" t="s">
        <v>382</v>
      </c>
      <c r="C64" s="48" t="s">
        <v>383</v>
      </c>
      <c r="D64" s="46" t="s">
        <v>384</v>
      </c>
      <c r="E64" s="170" t="s">
        <v>265</v>
      </c>
      <c r="F64" s="140">
        <f t="shared" si="6"/>
        <v>0</v>
      </c>
      <c r="G64" s="169" t="s">
        <v>265</v>
      </c>
      <c r="H64" s="169" t="s">
        <v>265</v>
      </c>
      <c r="I64" s="169">
        <f t="shared" si="5"/>
        <v>0</v>
      </c>
      <c r="J64" s="169" t="s">
        <v>264</v>
      </c>
      <c r="K64" s="169" t="s">
        <v>264</v>
      </c>
      <c r="L64" s="169" t="s">
        <v>264</v>
      </c>
      <c r="M64" s="169">
        <f t="shared" si="7"/>
        <v>0</v>
      </c>
      <c r="N64" s="169"/>
      <c r="O64" s="169" t="s">
        <v>265</v>
      </c>
      <c r="P64" s="169"/>
      <c r="Q64" s="169"/>
      <c r="R64" s="100" t="s">
        <v>264</v>
      </c>
      <c r="S64" s="169" t="s">
        <v>264</v>
      </c>
      <c r="T64" s="100" t="s">
        <v>264</v>
      </c>
      <c r="U64" s="100" t="s">
        <v>264</v>
      </c>
      <c r="V64" s="100" t="s">
        <v>264</v>
      </c>
      <c r="W64" s="169" t="s">
        <v>264</v>
      </c>
    </row>
    <row r="65" spans="1:23" ht="12.75" customHeight="1" x14ac:dyDescent="0.2">
      <c r="A65" s="11" t="s">
        <v>385</v>
      </c>
      <c r="B65" s="31" t="s">
        <v>386</v>
      </c>
      <c r="C65" s="48" t="s">
        <v>387</v>
      </c>
      <c r="D65" s="46" t="s">
        <v>388</v>
      </c>
      <c r="E65" s="170" t="s">
        <v>265</v>
      </c>
      <c r="F65" s="140">
        <f t="shared" si="6"/>
        <v>0</v>
      </c>
      <c r="G65" s="169" t="s">
        <v>265</v>
      </c>
      <c r="H65" s="169" t="s">
        <v>265</v>
      </c>
      <c r="I65" s="169">
        <f t="shared" si="5"/>
        <v>0</v>
      </c>
      <c r="J65" s="169" t="s">
        <v>264</v>
      </c>
      <c r="K65" s="169" t="s">
        <v>264</v>
      </c>
      <c r="L65" s="169" t="s">
        <v>264</v>
      </c>
      <c r="M65" s="169">
        <f t="shared" si="7"/>
        <v>0</v>
      </c>
      <c r="N65" s="169"/>
      <c r="O65" s="169" t="s">
        <v>265</v>
      </c>
      <c r="P65" s="169"/>
      <c r="Q65" s="169"/>
      <c r="R65" s="100" t="s">
        <v>264</v>
      </c>
      <c r="S65" s="169" t="s">
        <v>264</v>
      </c>
      <c r="T65" s="100" t="s">
        <v>264</v>
      </c>
      <c r="U65" s="100" t="s">
        <v>264</v>
      </c>
      <c r="V65" s="100" t="s">
        <v>264</v>
      </c>
      <c r="W65" s="169" t="s">
        <v>264</v>
      </c>
    </row>
    <row r="66" spans="1:23" ht="12.75" customHeight="1" x14ac:dyDescent="0.2">
      <c r="A66" s="11" t="s">
        <v>389</v>
      </c>
      <c r="B66" s="31" t="s">
        <v>390</v>
      </c>
      <c r="C66" s="48" t="s">
        <v>391</v>
      </c>
      <c r="D66" s="46" t="s">
        <v>392</v>
      </c>
      <c r="E66" s="170" t="s">
        <v>265</v>
      </c>
      <c r="F66" s="140">
        <f t="shared" si="6"/>
        <v>0</v>
      </c>
      <c r="G66" s="169" t="s">
        <v>265</v>
      </c>
      <c r="H66" s="169" t="s">
        <v>265</v>
      </c>
      <c r="I66" s="169">
        <f t="shared" si="5"/>
        <v>0</v>
      </c>
      <c r="J66" s="169" t="s">
        <v>264</v>
      </c>
      <c r="K66" s="169" t="s">
        <v>264</v>
      </c>
      <c r="L66" s="169" t="s">
        <v>264</v>
      </c>
      <c r="M66" s="169"/>
      <c r="N66" s="169" t="s">
        <v>265</v>
      </c>
      <c r="O66" s="169" t="s">
        <v>265</v>
      </c>
      <c r="P66" s="169"/>
      <c r="Q66" s="169" t="s">
        <v>265</v>
      </c>
      <c r="R66" s="100" t="s">
        <v>264</v>
      </c>
      <c r="S66" s="169" t="s">
        <v>264</v>
      </c>
      <c r="T66" s="100" t="s">
        <v>264</v>
      </c>
      <c r="U66" s="100" t="s">
        <v>264</v>
      </c>
      <c r="V66" s="100" t="s">
        <v>264</v>
      </c>
      <c r="W66" s="169" t="s">
        <v>264</v>
      </c>
    </row>
    <row r="67" spans="1:23" ht="12.75" customHeight="1" x14ac:dyDescent="0.2">
      <c r="A67" s="11" t="s">
        <v>393</v>
      </c>
      <c r="B67" s="31" t="s">
        <v>394</v>
      </c>
      <c r="C67" s="48" t="s">
        <v>395</v>
      </c>
      <c r="D67" s="46" t="s">
        <v>396</v>
      </c>
      <c r="E67" s="170" t="s">
        <v>265</v>
      </c>
      <c r="F67" s="140">
        <f t="shared" si="6"/>
        <v>0</v>
      </c>
      <c r="G67" s="169" t="s">
        <v>265</v>
      </c>
      <c r="H67" s="169" t="s">
        <v>265</v>
      </c>
      <c r="I67" s="169">
        <f t="shared" si="5"/>
        <v>0</v>
      </c>
      <c r="J67" s="169" t="s">
        <v>264</v>
      </c>
      <c r="K67" s="169" t="s">
        <v>264</v>
      </c>
      <c r="L67" s="169" t="s">
        <v>264</v>
      </c>
      <c r="M67" s="169"/>
      <c r="N67" s="169" t="s">
        <v>265</v>
      </c>
      <c r="O67" s="169" t="s">
        <v>265</v>
      </c>
      <c r="P67" s="169"/>
      <c r="Q67" s="169" t="s">
        <v>265</v>
      </c>
      <c r="R67" s="100" t="s">
        <v>264</v>
      </c>
      <c r="S67" s="169" t="s">
        <v>264</v>
      </c>
      <c r="T67" s="100" t="s">
        <v>264</v>
      </c>
      <c r="U67" s="100" t="s">
        <v>264</v>
      </c>
      <c r="V67" s="100" t="s">
        <v>264</v>
      </c>
      <c r="W67" s="169" t="s">
        <v>264</v>
      </c>
    </row>
    <row r="68" spans="1:23" ht="12.75" customHeight="1" x14ac:dyDescent="0.2">
      <c r="A68" s="11" t="s">
        <v>397</v>
      </c>
      <c r="B68" s="31" t="s">
        <v>398</v>
      </c>
      <c r="C68" s="48" t="s">
        <v>399</v>
      </c>
      <c r="D68" s="46" t="s">
        <v>400</v>
      </c>
      <c r="E68" s="170" t="s">
        <v>265</v>
      </c>
      <c r="F68" s="140">
        <f t="shared" si="6"/>
        <v>0</v>
      </c>
      <c r="G68" s="169" t="s">
        <v>265</v>
      </c>
      <c r="H68" s="169" t="s">
        <v>265</v>
      </c>
      <c r="I68" s="169">
        <f t="shared" si="5"/>
        <v>0</v>
      </c>
      <c r="J68" s="169" t="s">
        <v>264</v>
      </c>
      <c r="K68" s="169" t="s">
        <v>264</v>
      </c>
      <c r="L68" s="169" t="s">
        <v>264</v>
      </c>
      <c r="M68" s="169"/>
      <c r="N68" s="169" t="s">
        <v>265</v>
      </c>
      <c r="O68" s="169" t="s">
        <v>265</v>
      </c>
      <c r="P68" s="169"/>
      <c r="Q68" s="169" t="s">
        <v>265</v>
      </c>
      <c r="R68" s="100" t="s">
        <v>264</v>
      </c>
      <c r="S68" s="169" t="s">
        <v>264</v>
      </c>
      <c r="T68" s="100" t="s">
        <v>264</v>
      </c>
      <c r="U68" s="100" t="s">
        <v>264</v>
      </c>
      <c r="V68" s="100" t="s">
        <v>264</v>
      </c>
      <c r="W68" s="169" t="s">
        <v>264</v>
      </c>
    </row>
    <row r="69" spans="1:23" ht="12.75" customHeight="1" x14ac:dyDescent="0.2">
      <c r="A69" s="11" t="s">
        <v>79</v>
      </c>
      <c r="B69" s="31" t="s">
        <v>80</v>
      </c>
      <c r="C69" s="48" t="s">
        <v>199</v>
      </c>
      <c r="D69" s="46" t="s">
        <v>401</v>
      </c>
      <c r="E69" s="170"/>
      <c r="F69" s="140">
        <f>I69+P69</f>
        <v>0</v>
      </c>
      <c r="G69" s="169" t="s">
        <v>264</v>
      </c>
      <c r="H69" s="169" t="s">
        <v>264</v>
      </c>
      <c r="I69" s="169">
        <f t="shared" si="5"/>
        <v>0</v>
      </c>
      <c r="J69" s="169" t="s">
        <v>265</v>
      </c>
      <c r="K69" s="169" t="s">
        <v>264</v>
      </c>
      <c r="L69" s="169" t="s">
        <v>264</v>
      </c>
      <c r="M69" s="169"/>
      <c r="N69" s="169" t="s">
        <v>264</v>
      </c>
      <c r="O69" s="169" t="s">
        <v>264</v>
      </c>
      <c r="P69" s="169"/>
      <c r="Q69" s="100" t="s">
        <v>278</v>
      </c>
      <c r="R69" s="100" t="s">
        <v>278</v>
      </c>
      <c r="S69" s="169" t="s">
        <v>264</v>
      </c>
      <c r="T69" s="100" t="s">
        <v>278</v>
      </c>
      <c r="U69" s="100" t="s">
        <v>278</v>
      </c>
      <c r="V69" s="100" t="s">
        <v>278</v>
      </c>
      <c r="W69" s="169" t="s">
        <v>265</v>
      </c>
    </row>
    <row r="70" spans="1:23" ht="12.75" customHeight="1" x14ac:dyDescent="0.2">
      <c r="A70" s="11" t="s">
        <v>402</v>
      </c>
      <c r="B70" s="31" t="s">
        <v>403</v>
      </c>
      <c r="C70" s="48" t="s">
        <v>404</v>
      </c>
      <c r="D70" s="46" t="s">
        <v>405</v>
      </c>
      <c r="E70" s="170" t="s">
        <v>265</v>
      </c>
      <c r="F70" s="140">
        <f t="shared" ref="F70:F72" si="8">I70+P70</f>
        <v>0</v>
      </c>
      <c r="G70" s="169" t="s">
        <v>265</v>
      </c>
      <c r="H70" s="169" t="s">
        <v>265</v>
      </c>
      <c r="I70" s="169">
        <f t="shared" si="5"/>
        <v>0</v>
      </c>
      <c r="J70" s="169" t="s">
        <v>265</v>
      </c>
      <c r="K70" s="169" t="s">
        <v>265</v>
      </c>
      <c r="L70" s="169" t="s">
        <v>265</v>
      </c>
      <c r="M70" s="169"/>
      <c r="N70" s="169" t="s">
        <v>265</v>
      </c>
      <c r="O70" s="169" t="s">
        <v>265</v>
      </c>
      <c r="P70" s="169"/>
      <c r="Q70" s="100" t="s">
        <v>265</v>
      </c>
      <c r="R70" s="100" t="s">
        <v>265</v>
      </c>
      <c r="S70" s="169" t="s">
        <v>265</v>
      </c>
      <c r="T70" s="100" t="s">
        <v>265</v>
      </c>
      <c r="U70" s="100" t="s">
        <v>265</v>
      </c>
      <c r="V70" s="100" t="s">
        <v>265</v>
      </c>
      <c r="W70" s="169" t="s">
        <v>265</v>
      </c>
    </row>
    <row r="71" spans="1:23" ht="12.75" customHeight="1" x14ac:dyDescent="0.2">
      <c r="A71" s="11" t="s">
        <v>406</v>
      </c>
      <c r="B71" s="31" t="s">
        <v>407</v>
      </c>
      <c r="C71" s="48" t="s">
        <v>408</v>
      </c>
      <c r="D71" s="46" t="s">
        <v>409</v>
      </c>
      <c r="E71" s="170" t="s">
        <v>265</v>
      </c>
      <c r="F71" s="140">
        <f t="shared" si="8"/>
        <v>0</v>
      </c>
      <c r="G71" s="169" t="s">
        <v>265</v>
      </c>
      <c r="H71" s="169" t="s">
        <v>265</v>
      </c>
      <c r="I71" s="169">
        <f t="shared" si="5"/>
        <v>0</v>
      </c>
      <c r="J71" s="169" t="s">
        <v>265</v>
      </c>
      <c r="K71" s="169" t="s">
        <v>265</v>
      </c>
      <c r="L71" s="169" t="s">
        <v>265</v>
      </c>
      <c r="M71" s="169"/>
      <c r="N71" s="169" t="s">
        <v>265</v>
      </c>
      <c r="O71" s="169" t="s">
        <v>265</v>
      </c>
      <c r="P71" s="169"/>
      <c r="Q71" s="100" t="s">
        <v>265</v>
      </c>
      <c r="R71" s="100" t="s">
        <v>265</v>
      </c>
      <c r="S71" s="169" t="s">
        <v>265</v>
      </c>
      <c r="T71" s="100" t="s">
        <v>265</v>
      </c>
      <c r="U71" s="100" t="s">
        <v>265</v>
      </c>
      <c r="V71" s="100" t="s">
        <v>265</v>
      </c>
      <c r="W71" s="169" t="s">
        <v>265</v>
      </c>
    </row>
    <row r="72" spans="1:23" ht="12.75" customHeight="1" x14ac:dyDescent="0.2">
      <c r="A72" s="11" t="s">
        <v>410</v>
      </c>
      <c r="B72" s="31" t="s">
        <v>411</v>
      </c>
      <c r="C72" s="48" t="s">
        <v>412</v>
      </c>
      <c r="D72" s="46" t="s">
        <v>413</v>
      </c>
      <c r="E72" s="170" t="s">
        <v>265</v>
      </c>
      <c r="F72" s="140">
        <f t="shared" si="8"/>
        <v>0</v>
      </c>
      <c r="G72" s="169" t="s">
        <v>265</v>
      </c>
      <c r="H72" s="169" t="s">
        <v>265</v>
      </c>
      <c r="I72" s="169">
        <f t="shared" si="5"/>
        <v>0</v>
      </c>
      <c r="J72" s="169" t="s">
        <v>265</v>
      </c>
      <c r="K72" s="169" t="s">
        <v>265</v>
      </c>
      <c r="L72" s="169" t="s">
        <v>265</v>
      </c>
      <c r="M72" s="169"/>
      <c r="N72" s="169" t="s">
        <v>265</v>
      </c>
      <c r="O72" s="169" t="s">
        <v>265</v>
      </c>
      <c r="P72" s="169"/>
      <c r="Q72" s="100" t="s">
        <v>265</v>
      </c>
      <c r="R72" s="100" t="s">
        <v>265</v>
      </c>
      <c r="S72" s="169" t="s">
        <v>265</v>
      </c>
      <c r="T72" s="100" t="s">
        <v>265</v>
      </c>
      <c r="U72" s="100" t="s">
        <v>265</v>
      </c>
      <c r="V72" s="100" t="s">
        <v>265</v>
      </c>
      <c r="W72" s="169" t="s">
        <v>265</v>
      </c>
    </row>
    <row r="73" spans="1:23" ht="12.75" customHeight="1" x14ac:dyDescent="0.2">
      <c r="A73" s="17" t="s">
        <v>81</v>
      </c>
      <c r="B73" s="32" t="s">
        <v>82</v>
      </c>
      <c r="C73" s="48" t="s">
        <v>200</v>
      </c>
      <c r="D73" s="46" t="s">
        <v>414</v>
      </c>
      <c r="E73" s="170"/>
      <c r="F73" s="140">
        <f>U73+T73+P73+I73</f>
        <v>0</v>
      </c>
      <c r="G73" s="169" t="s">
        <v>264</v>
      </c>
      <c r="H73" s="169" t="s">
        <v>264</v>
      </c>
      <c r="I73" s="169">
        <f t="shared" si="5"/>
        <v>0</v>
      </c>
      <c r="J73" s="169" t="s">
        <v>265</v>
      </c>
      <c r="K73" s="169" t="s">
        <v>264</v>
      </c>
      <c r="L73" s="169" t="s">
        <v>264</v>
      </c>
      <c r="M73" s="169"/>
      <c r="N73" s="169" t="s">
        <v>265</v>
      </c>
      <c r="O73" s="169"/>
      <c r="P73" s="169"/>
      <c r="Q73" s="169" t="s">
        <v>265</v>
      </c>
      <c r="R73" s="169"/>
      <c r="S73" s="100" t="s">
        <v>278</v>
      </c>
      <c r="T73" s="100"/>
      <c r="U73" s="169"/>
      <c r="V73" s="169" t="s">
        <v>265</v>
      </c>
      <c r="W73" s="169" t="s">
        <v>264</v>
      </c>
    </row>
    <row r="74" spans="1:23" ht="12.75" customHeight="1" x14ac:dyDescent="0.2">
      <c r="A74" s="11" t="s">
        <v>83</v>
      </c>
      <c r="B74" s="31" t="s">
        <v>84</v>
      </c>
      <c r="C74" s="48" t="s">
        <v>201</v>
      </c>
      <c r="D74" s="46" t="s">
        <v>415</v>
      </c>
      <c r="E74" s="170"/>
      <c r="F74" s="140">
        <f>U74+T74+P74+I74</f>
        <v>0</v>
      </c>
      <c r="G74" s="169" t="s">
        <v>264</v>
      </c>
      <c r="H74" s="169" t="s">
        <v>264</v>
      </c>
      <c r="I74" s="169">
        <f t="shared" si="5"/>
        <v>0</v>
      </c>
      <c r="J74" s="169" t="s">
        <v>265</v>
      </c>
      <c r="K74" s="169" t="s">
        <v>264</v>
      </c>
      <c r="L74" s="169" t="s">
        <v>264</v>
      </c>
      <c r="M74" s="169">
        <f>O74</f>
        <v>0</v>
      </c>
      <c r="N74" s="169" t="s">
        <v>264</v>
      </c>
      <c r="O74" s="169"/>
      <c r="P74" s="169"/>
      <c r="Q74" s="169" t="s">
        <v>264</v>
      </c>
      <c r="R74" s="169"/>
      <c r="S74" s="169" t="s">
        <v>265</v>
      </c>
      <c r="T74" s="100"/>
      <c r="U74" s="169"/>
      <c r="V74" s="169" t="s">
        <v>265</v>
      </c>
      <c r="W74" s="169" t="s">
        <v>264</v>
      </c>
    </row>
    <row r="75" spans="1:23" ht="12.75" customHeight="1" x14ac:dyDescent="0.2">
      <c r="A75" s="11" t="s">
        <v>416</v>
      </c>
      <c r="B75" s="31" t="s">
        <v>417</v>
      </c>
      <c r="C75" s="48" t="s">
        <v>418</v>
      </c>
      <c r="D75" s="46" t="s">
        <v>419</v>
      </c>
      <c r="E75" s="170" t="s">
        <v>264</v>
      </c>
      <c r="F75" s="140">
        <f t="shared" ref="F75:F76" si="9">U75+T75+P75+I75</f>
        <v>0</v>
      </c>
      <c r="G75" s="169" t="s">
        <v>264</v>
      </c>
      <c r="H75" s="169" t="s">
        <v>264</v>
      </c>
      <c r="I75" s="169">
        <f t="shared" si="5"/>
        <v>0</v>
      </c>
      <c r="J75" s="169" t="s">
        <v>264</v>
      </c>
      <c r="K75" s="169" t="s">
        <v>264</v>
      </c>
      <c r="L75" s="169" t="s">
        <v>264</v>
      </c>
      <c r="M75" s="169">
        <f>O75</f>
        <v>0</v>
      </c>
      <c r="N75" s="169" t="s">
        <v>264</v>
      </c>
      <c r="O75" s="169"/>
      <c r="P75" s="169"/>
      <c r="Q75" s="169" t="s">
        <v>264</v>
      </c>
      <c r="R75" s="169"/>
      <c r="S75" s="169" t="s">
        <v>264</v>
      </c>
      <c r="T75" s="100"/>
      <c r="U75" s="169"/>
      <c r="V75" s="169" t="s">
        <v>264</v>
      </c>
      <c r="W75" s="169" t="s">
        <v>264</v>
      </c>
    </row>
    <row r="76" spans="1:23" ht="12.75" customHeight="1" x14ac:dyDescent="0.2">
      <c r="A76" s="11" t="s">
        <v>420</v>
      </c>
      <c r="B76" s="31" t="s">
        <v>421</v>
      </c>
      <c r="C76" s="48" t="s">
        <v>422</v>
      </c>
      <c r="D76" s="46" t="s">
        <v>423</v>
      </c>
      <c r="E76" s="170" t="s">
        <v>264</v>
      </c>
      <c r="F76" s="140">
        <f t="shared" si="9"/>
        <v>0</v>
      </c>
      <c r="G76" s="169" t="s">
        <v>264</v>
      </c>
      <c r="H76" s="169" t="s">
        <v>264</v>
      </c>
      <c r="I76" s="169">
        <f t="shared" si="5"/>
        <v>0</v>
      </c>
      <c r="J76" s="169" t="s">
        <v>264</v>
      </c>
      <c r="K76" s="169" t="s">
        <v>264</v>
      </c>
      <c r="L76" s="169" t="s">
        <v>264</v>
      </c>
      <c r="M76" s="169">
        <f>O76</f>
        <v>0</v>
      </c>
      <c r="N76" s="169" t="s">
        <v>264</v>
      </c>
      <c r="O76" s="169"/>
      <c r="P76" s="169"/>
      <c r="Q76" s="169" t="s">
        <v>264</v>
      </c>
      <c r="R76" s="169"/>
      <c r="S76" s="169" t="s">
        <v>264</v>
      </c>
      <c r="T76" s="100"/>
      <c r="U76" s="169"/>
      <c r="V76" s="169" t="s">
        <v>264</v>
      </c>
      <c r="W76" s="169" t="s">
        <v>264</v>
      </c>
    </row>
    <row r="77" spans="1:23" ht="12.75" customHeight="1" x14ac:dyDescent="0.2">
      <c r="A77" s="11" t="s">
        <v>424</v>
      </c>
      <c r="B77" s="31" t="s">
        <v>425</v>
      </c>
      <c r="C77" s="48" t="s">
        <v>426</v>
      </c>
      <c r="D77" s="46" t="s">
        <v>427</v>
      </c>
      <c r="E77" s="170" t="s">
        <v>264</v>
      </c>
      <c r="F77" s="140">
        <f>U77+T77+S77+P77+I77</f>
        <v>0</v>
      </c>
      <c r="G77" s="169" t="s">
        <v>264</v>
      </c>
      <c r="H77" s="169" t="s">
        <v>264</v>
      </c>
      <c r="I77" s="169">
        <f t="shared" si="5"/>
        <v>0</v>
      </c>
      <c r="J77" s="169" t="s">
        <v>264</v>
      </c>
      <c r="K77" s="169" t="s">
        <v>264</v>
      </c>
      <c r="L77" s="169" t="s">
        <v>264</v>
      </c>
      <c r="M77" s="169"/>
      <c r="N77" s="169" t="s">
        <v>264</v>
      </c>
      <c r="O77" s="169" t="s">
        <v>264</v>
      </c>
      <c r="P77" s="169"/>
      <c r="Q77" s="169" t="s">
        <v>264</v>
      </c>
      <c r="R77" s="169" t="s">
        <v>264</v>
      </c>
      <c r="S77" s="169"/>
      <c r="T77" s="100"/>
      <c r="U77" s="169"/>
      <c r="V77" s="169" t="s">
        <v>264</v>
      </c>
      <c r="W77" s="169" t="s">
        <v>264</v>
      </c>
    </row>
    <row r="78" spans="1:23" ht="12.75" customHeight="1" x14ac:dyDescent="0.2">
      <c r="A78" s="11" t="s">
        <v>428</v>
      </c>
      <c r="B78" s="31" t="s">
        <v>429</v>
      </c>
      <c r="C78" s="48" t="s">
        <v>430</v>
      </c>
      <c r="D78" s="46" t="s">
        <v>431</v>
      </c>
      <c r="E78" s="170" t="s">
        <v>264</v>
      </c>
      <c r="F78" s="140">
        <f>U78+T78+S78+P78+I78</f>
        <v>0</v>
      </c>
      <c r="G78" s="169" t="s">
        <v>264</v>
      </c>
      <c r="H78" s="169" t="s">
        <v>264</v>
      </c>
      <c r="I78" s="169">
        <f t="shared" si="5"/>
        <v>0</v>
      </c>
      <c r="J78" s="169" t="s">
        <v>264</v>
      </c>
      <c r="K78" s="169" t="s">
        <v>264</v>
      </c>
      <c r="L78" s="169" t="s">
        <v>264</v>
      </c>
      <c r="M78" s="169"/>
      <c r="N78" s="169" t="s">
        <v>264</v>
      </c>
      <c r="O78" s="169" t="s">
        <v>264</v>
      </c>
      <c r="P78" s="169"/>
      <c r="Q78" s="169" t="s">
        <v>264</v>
      </c>
      <c r="R78" s="169" t="s">
        <v>264</v>
      </c>
      <c r="S78" s="169"/>
      <c r="T78" s="100"/>
      <c r="U78" s="169"/>
      <c r="V78" s="169" t="s">
        <v>264</v>
      </c>
      <c r="W78" s="169" t="s">
        <v>264</v>
      </c>
    </row>
    <row r="79" spans="1:23" ht="12.75" customHeight="1" x14ac:dyDescent="0.2">
      <c r="A79" s="11" t="s">
        <v>432</v>
      </c>
      <c r="B79" s="31" t="s">
        <v>433</v>
      </c>
      <c r="C79" s="48" t="s">
        <v>434</v>
      </c>
      <c r="D79" s="46" t="s">
        <v>435</v>
      </c>
      <c r="E79" s="170" t="s">
        <v>264</v>
      </c>
      <c r="F79" s="140">
        <f t="shared" ref="F79:F80" si="10">U79+T79+S79+P79+I79</f>
        <v>0</v>
      </c>
      <c r="G79" s="169" t="s">
        <v>264</v>
      </c>
      <c r="H79" s="169" t="s">
        <v>264</v>
      </c>
      <c r="I79" s="169">
        <f t="shared" si="5"/>
        <v>0</v>
      </c>
      <c r="J79" s="169" t="s">
        <v>264</v>
      </c>
      <c r="K79" s="169" t="s">
        <v>264</v>
      </c>
      <c r="L79" s="169" t="s">
        <v>264</v>
      </c>
      <c r="M79" s="169"/>
      <c r="N79" s="169" t="s">
        <v>264</v>
      </c>
      <c r="O79" s="169" t="s">
        <v>264</v>
      </c>
      <c r="P79" s="169"/>
      <c r="Q79" s="169" t="s">
        <v>264</v>
      </c>
      <c r="R79" s="169" t="s">
        <v>264</v>
      </c>
      <c r="S79" s="169"/>
      <c r="T79" s="100"/>
      <c r="U79" s="169"/>
      <c r="V79" s="169" t="s">
        <v>264</v>
      </c>
      <c r="W79" s="169" t="s">
        <v>264</v>
      </c>
    </row>
    <row r="80" spans="1:23" ht="12.75" customHeight="1" x14ac:dyDescent="0.2">
      <c r="A80" s="11" t="s">
        <v>436</v>
      </c>
      <c r="B80" s="31" t="s">
        <v>437</v>
      </c>
      <c r="C80" s="48" t="s">
        <v>438</v>
      </c>
      <c r="D80" s="46" t="s">
        <v>439</v>
      </c>
      <c r="E80" s="170" t="s">
        <v>264</v>
      </c>
      <c r="F80" s="140">
        <f t="shared" si="10"/>
        <v>0</v>
      </c>
      <c r="G80" s="169" t="s">
        <v>264</v>
      </c>
      <c r="H80" s="169" t="s">
        <v>264</v>
      </c>
      <c r="I80" s="169">
        <f t="shared" si="5"/>
        <v>0</v>
      </c>
      <c r="J80" s="169" t="s">
        <v>264</v>
      </c>
      <c r="K80" s="169" t="s">
        <v>264</v>
      </c>
      <c r="L80" s="169" t="s">
        <v>264</v>
      </c>
      <c r="M80" s="169"/>
      <c r="N80" s="169" t="s">
        <v>264</v>
      </c>
      <c r="O80" s="169" t="s">
        <v>264</v>
      </c>
      <c r="P80" s="169"/>
      <c r="Q80" s="169" t="s">
        <v>264</v>
      </c>
      <c r="R80" s="169" t="s">
        <v>264</v>
      </c>
      <c r="S80" s="169"/>
      <c r="T80" s="100"/>
      <c r="U80" s="169"/>
      <c r="V80" s="169" t="s">
        <v>264</v>
      </c>
      <c r="W80" s="169" t="s">
        <v>264</v>
      </c>
    </row>
    <row r="81" spans="1:23" ht="12.75" customHeight="1" x14ac:dyDescent="0.2">
      <c r="A81" s="11" t="s">
        <v>440</v>
      </c>
      <c r="B81" s="31" t="s">
        <v>441</v>
      </c>
      <c r="C81" s="48" t="s">
        <v>442</v>
      </c>
      <c r="D81" s="46" t="s">
        <v>443</v>
      </c>
      <c r="E81" s="170" t="s">
        <v>264</v>
      </c>
      <c r="F81" s="140">
        <f>U81+T81+P81+I81</f>
        <v>0</v>
      </c>
      <c r="G81" s="169" t="s">
        <v>264</v>
      </c>
      <c r="H81" s="169" t="s">
        <v>264</v>
      </c>
      <c r="I81" s="169">
        <f t="shared" si="5"/>
        <v>0</v>
      </c>
      <c r="J81" s="169" t="s">
        <v>264</v>
      </c>
      <c r="K81" s="169" t="s">
        <v>264</v>
      </c>
      <c r="L81" s="169" t="s">
        <v>264</v>
      </c>
      <c r="M81" s="169"/>
      <c r="N81" s="169" t="s">
        <v>264</v>
      </c>
      <c r="O81" s="169" t="s">
        <v>264</v>
      </c>
      <c r="P81" s="169"/>
      <c r="Q81" s="169" t="s">
        <v>264</v>
      </c>
      <c r="R81" s="169" t="s">
        <v>264</v>
      </c>
      <c r="S81" s="169" t="s">
        <v>264</v>
      </c>
      <c r="T81" s="100"/>
      <c r="U81" s="169"/>
      <c r="V81" s="169" t="s">
        <v>264</v>
      </c>
      <c r="W81" s="169" t="s">
        <v>264</v>
      </c>
    </row>
    <row r="82" spans="1:23" ht="12.75" customHeight="1" x14ac:dyDescent="0.2">
      <c r="A82" s="11" t="s">
        <v>444</v>
      </c>
      <c r="B82" s="31" t="s">
        <v>445</v>
      </c>
      <c r="C82" s="48" t="s">
        <v>446</v>
      </c>
      <c r="D82" s="46" t="s">
        <v>447</v>
      </c>
      <c r="E82" s="170" t="s">
        <v>264</v>
      </c>
      <c r="F82" s="140">
        <f t="shared" ref="F82:F83" si="11">U82+T82+P82+I82</f>
        <v>0</v>
      </c>
      <c r="G82" s="169" t="s">
        <v>264</v>
      </c>
      <c r="H82" s="169" t="s">
        <v>264</v>
      </c>
      <c r="I82" s="169">
        <f t="shared" si="5"/>
        <v>0</v>
      </c>
      <c r="J82" s="169" t="s">
        <v>264</v>
      </c>
      <c r="K82" s="169" t="s">
        <v>264</v>
      </c>
      <c r="L82" s="169" t="s">
        <v>264</v>
      </c>
      <c r="M82" s="169"/>
      <c r="N82" s="169" t="s">
        <v>264</v>
      </c>
      <c r="O82" s="169" t="s">
        <v>264</v>
      </c>
      <c r="P82" s="169"/>
      <c r="Q82" s="169" t="s">
        <v>264</v>
      </c>
      <c r="R82" s="169" t="s">
        <v>264</v>
      </c>
      <c r="S82" s="169" t="s">
        <v>264</v>
      </c>
      <c r="T82" s="100"/>
      <c r="U82" s="169"/>
      <c r="V82" s="169" t="s">
        <v>264</v>
      </c>
      <c r="W82" s="169" t="s">
        <v>264</v>
      </c>
    </row>
    <row r="83" spans="1:23" ht="12.75" customHeight="1" x14ac:dyDescent="0.2">
      <c r="A83" s="11" t="s">
        <v>448</v>
      </c>
      <c r="B83" s="31" t="s">
        <v>449</v>
      </c>
      <c r="C83" s="48" t="s">
        <v>450</v>
      </c>
      <c r="D83" s="46" t="s">
        <v>451</v>
      </c>
      <c r="E83" s="170" t="s">
        <v>264</v>
      </c>
      <c r="F83" s="140">
        <f t="shared" si="11"/>
        <v>0</v>
      </c>
      <c r="G83" s="169" t="s">
        <v>264</v>
      </c>
      <c r="H83" s="169" t="s">
        <v>264</v>
      </c>
      <c r="I83" s="169">
        <f t="shared" si="5"/>
        <v>0</v>
      </c>
      <c r="J83" s="169" t="s">
        <v>264</v>
      </c>
      <c r="K83" s="169" t="s">
        <v>264</v>
      </c>
      <c r="L83" s="169" t="s">
        <v>264</v>
      </c>
      <c r="M83" s="169"/>
      <c r="N83" s="169" t="s">
        <v>264</v>
      </c>
      <c r="O83" s="169" t="s">
        <v>264</v>
      </c>
      <c r="P83" s="169"/>
      <c r="Q83" s="169" t="s">
        <v>264</v>
      </c>
      <c r="R83" s="169" t="s">
        <v>264</v>
      </c>
      <c r="S83" s="169" t="s">
        <v>264</v>
      </c>
      <c r="T83" s="100"/>
      <c r="U83" s="169"/>
      <c r="V83" s="169" t="s">
        <v>264</v>
      </c>
      <c r="W83" s="169" t="s">
        <v>264</v>
      </c>
    </row>
    <row r="84" spans="1:23" ht="12.75" customHeight="1" x14ac:dyDescent="0.2">
      <c r="A84" s="11" t="s">
        <v>452</v>
      </c>
      <c r="B84" s="31" t="s">
        <v>453</v>
      </c>
      <c r="C84" s="48" t="s">
        <v>454</v>
      </c>
      <c r="D84" s="46" t="s">
        <v>455</v>
      </c>
      <c r="E84" s="170" t="s">
        <v>264</v>
      </c>
      <c r="F84" s="140">
        <f>U84+T84+S84+P84+I84</f>
        <v>0</v>
      </c>
      <c r="G84" s="169" t="s">
        <v>264</v>
      </c>
      <c r="H84" s="169" t="s">
        <v>264</v>
      </c>
      <c r="I84" s="169">
        <f t="shared" si="5"/>
        <v>0</v>
      </c>
      <c r="J84" s="169" t="s">
        <v>264</v>
      </c>
      <c r="K84" s="169" t="s">
        <v>264</v>
      </c>
      <c r="L84" s="169" t="s">
        <v>264</v>
      </c>
      <c r="M84" s="169"/>
      <c r="N84" s="169" t="s">
        <v>264</v>
      </c>
      <c r="O84" s="169" t="s">
        <v>264</v>
      </c>
      <c r="P84" s="169"/>
      <c r="Q84" s="169" t="s">
        <v>264</v>
      </c>
      <c r="R84" s="169" t="s">
        <v>264</v>
      </c>
      <c r="S84" s="169"/>
      <c r="T84" s="100"/>
      <c r="U84" s="169"/>
      <c r="V84" s="169" t="s">
        <v>264</v>
      </c>
      <c r="W84" s="169" t="s">
        <v>264</v>
      </c>
    </row>
    <row r="85" spans="1:23" ht="12.75" customHeight="1" x14ac:dyDescent="0.2">
      <c r="A85" s="11" t="s">
        <v>456</v>
      </c>
      <c r="B85" s="31" t="s">
        <v>457</v>
      </c>
      <c r="C85" s="48" t="s">
        <v>458</v>
      </c>
      <c r="D85" s="46" t="s">
        <v>459</v>
      </c>
      <c r="E85" s="170" t="s">
        <v>264</v>
      </c>
      <c r="F85" s="140">
        <f>U85+T85+P85+I85</f>
        <v>0</v>
      </c>
      <c r="G85" s="169" t="s">
        <v>264</v>
      </c>
      <c r="H85" s="169" t="s">
        <v>264</v>
      </c>
      <c r="I85" s="169">
        <f t="shared" si="5"/>
        <v>0</v>
      </c>
      <c r="J85" s="169" t="s">
        <v>264</v>
      </c>
      <c r="K85" s="169" t="s">
        <v>264</v>
      </c>
      <c r="L85" s="169" t="s">
        <v>264</v>
      </c>
      <c r="M85" s="169"/>
      <c r="N85" s="169" t="s">
        <v>264</v>
      </c>
      <c r="O85" s="169" t="s">
        <v>264</v>
      </c>
      <c r="P85" s="169"/>
      <c r="Q85" s="169" t="s">
        <v>264</v>
      </c>
      <c r="R85" s="169" t="s">
        <v>264</v>
      </c>
      <c r="S85" s="169" t="s">
        <v>264</v>
      </c>
      <c r="T85" s="100"/>
      <c r="U85" s="169"/>
      <c r="V85" s="169" t="s">
        <v>264</v>
      </c>
      <c r="W85" s="169" t="s">
        <v>264</v>
      </c>
    </row>
    <row r="86" spans="1:23" ht="12.75" customHeight="1" x14ac:dyDescent="0.2">
      <c r="A86" s="11" t="s">
        <v>460</v>
      </c>
      <c r="B86" s="31" t="s">
        <v>461</v>
      </c>
      <c r="C86" s="48" t="s">
        <v>462</v>
      </c>
      <c r="D86" s="46" t="s">
        <v>463</v>
      </c>
      <c r="E86" s="170" t="s">
        <v>264</v>
      </c>
      <c r="F86" s="140">
        <f t="shared" ref="F86:F89" si="12">U86+T86+P86+I86</f>
        <v>0</v>
      </c>
      <c r="G86" s="169" t="s">
        <v>264</v>
      </c>
      <c r="H86" s="169" t="s">
        <v>264</v>
      </c>
      <c r="I86" s="169">
        <f t="shared" si="5"/>
        <v>0</v>
      </c>
      <c r="J86" s="169" t="s">
        <v>264</v>
      </c>
      <c r="K86" s="169" t="s">
        <v>264</v>
      </c>
      <c r="L86" s="169" t="s">
        <v>264</v>
      </c>
      <c r="M86" s="169"/>
      <c r="N86" s="169" t="s">
        <v>264</v>
      </c>
      <c r="O86" s="169" t="s">
        <v>264</v>
      </c>
      <c r="P86" s="169"/>
      <c r="Q86" s="169" t="s">
        <v>264</v>
      </c>
      <c r="R86" s="169" t="s">
        <v>264</v>
      </c>
      <c r="S86" s="169" t="s">
        <v>264</v>
      </c>
      <c r="T86" s="100"/>
      <c r="U86" s="169"/>
      <c r="V86" s="169" t="s">
        <v>264</v>
      </c>
      <c r="W86" s="169" t="s">
        <v>264</v>
      </c>
    </row>
    <row r="87" spans="1:23" ht="12.75" customHeight="1" x14ac:dyDescent="0.2">
      <c r="A87" s="11" t="s">
        <v>464</v>
      </c>
      <c r="B87" s="31" t="s">
        <v>465</v>
      </c>
      <c r="C87" s="48" t="s">
        <v>466</v>
      </c>
      <c r="D87" s="46" t="s">
        <v>467</v>
      </c>
      <c r="E87" s="170" t="s">
        <v>264</v>
      </c>
      <c r="F87" s="140">
        <f t="shared" si="12"/>
        <v>0</v>
      </c>
      <c r="G87" s="169" t="s">
        <v>264</v>
      </c>
      <c r="H87" s="169" t="s">
        <v>264</v>
      </c>
      <c r="I87" s="169">
        <f t="shared" si="5"/>
        <v>0</v>
      </c>
      <c r="J87" s="169" t="s">
        <v>264</v>
      </c>
      <c r="K87" s="169" t="s">
        <v>264</v>
      </c>
      <c r="L87" s="169" t="s">
        <v>264</v>
      </c>
      <c r="M87" s="169"/>
      <c r="N87" s="169" t="s">
        <v>264</v>
      </c>
      <c r="O87" s="169" t="s">
        <v>264</v>
      </c>
      <c r="P87" s="169"/>
      <c r="Q87" s="169" t="s">
        <v>264</v>
      </c>
      <c r="R87" s="169" t="s">
        <v>264</v>
      </c>
      <c r="S87" s="169" t="s">
        <v>264</v>
      </c>
      <c r="T87" s="100"/>
      <c r="U87" s="169"/>
      <c r="V87" s="169" t="s">
        <v>264</v>
      </c>
      <c r="W87" s="169" t="s">
        <v>264</v>
      </c>
    </row>
    <row r="88" spans="1:23" ht="12.75" customHeight="1" x14ac:dyDescent="0.2">
      <c r="A88" s="11" t="s">
        <v>468</v>
      </c>
      <c r="B88" s="31" t="s">
        <v>469</v>
      </c>
      <c r="C88" s="48" t="s">
        <v>470</v>
      </c>
      <c r="D88" s="46" t="s">
        <v>471</v>
      </c>
      <c r="E88" s="170" t="s">
        <v>264</v>
      </c>
      <c r="F88" s="140">
        <f t="shared" si="12"/>
        <v>0</v>
      </c>
      <c r="G88" s="169" t="s">
        <v>264</v>
      </c>
      <c r="H88" s="169" t="s">
        <v>264</v>
      </c>
      <c r="I88" s="169">
        <f t="shared" si="5"/>
        <v>0</v>
      </c>
      <c r="J88" s="169" t="s">
        <v>264</v>
      </c>
      <c r="K88" s="169" t="s">
        <v>264</v>
      </c>
      <c r="L88" s="169" t="s">
        <v>264</v>
      </c>
      <c r="M88" s="169"/>
      <c r="N88" s="169" t="s">
        <v>264</v>
      </c>
      <c r="O88" s="169" t="s">
        <v>264</v>
      </c>
      <c r="P88" s="169"/>
      <c r="Q88" s="169" t="s">
        <v>264</v>
      </c>
      <c r="R88" s="169" t="s">
        <v>264</v>
      </c>
      <c r="S88" s="169" t="s">
        <v>264</v>
      </c>
      <c r="T88" s="100"/>
      <c r="U88" s="169"/>
      <c r="V88" s="169" t="s">
        <v>264</v>
      </c>
      <c r="W88" s="169" t="s">
        <v>264</v>
      </c>
    </row>
    <row r="89" spans="1:23" ht="12.75" customHeight="1" x14ac:dyDescent="0.2">
      <c r="A89" s="11" t="s">
        <v>472</v>
      </c>
      <c r="B89" s="31" t="s">
        <v>473</v>
      </c>
      <c r="C89" s="48" t="s">
        <v>474</v>
      </c>
      <c r="D89" s="46" t="s">
        <v>475</v>
      </c>
      <c r="E89" s="170" t="s">
        <v>264</v>
      </c>
      <c r="F89" s="140">
        <f t="shared" si="12"/>
        <v>0</v>
      </c>
      <c r="G89" s="169" t="s">
        <v>264</v>
      </c>
      <c r="H89" s="169" t="s">
        <v>264</v>
      </c>
      <c r="I89" s="169">
        <f t="shared" si="5"/>
        <v>0</v>
      </c>
      <c r="J89" s="169" t="s">
        <v>264</v>
      </c>
      <c r="K89" s="169" t="s">
        <v>264</v>
      </c>
      <c r="L89" s="169" t="s">
        <v>264</v>
      </c>
      <c r="M89" s="169"/>
      <c r="N89" s="169" t="s">
        <v>264</v>
      </c>
      <c r="O89" s="169" t="s">
        <v>264</v>
      </c>
      <c r="P89" s="169"/>
      <c r="Q89" s="169" t="s">
        <v>264</v>
      </c>
      <c r="R89" s="169" t="s">
        <v>264</v>
      </c>
      <c r="S89" s="169" t="s">
        <v>264</v>
      </c>
      <c r="T89" s="100"/>
      <c r="U89" s="169"/>
      <c r="V89" s="169" t="s">
        <v>264</v>
      </c>
      <c r="W89" s="169" t="s">
        <v>264</v>
      </c>
    </row>
    <row r="90" spans="1:23" ht="12.75" customHeight="1" x14ac:dyDescent="0.2">
      <c r="A90" s="17" t="s">
        <v>85</v>
      </c>
      <c r="B90" s="32" t="s">
        <v>86</v>
      </c>
      <c r="C90" s="48" t="s">
        <v>202</v>
      </c>
      <c r="D90" s="46" t="s">
        <v>476</v>
      </c>
      <c r="E90" s="170"/>
      <c r="F90" s="140">
        <f>I90+P90+S90+T90+U90</f>
        <v>0</v>
      </c>
      <c r="G90" s="169" t="s">
        <v>264</v>
      </c>
      <c r="H90" s="169" t="s">
        <v>264</v>
      </c>
      <c r="I90" s="169">
        <f>L90</f>
        <v>0</v>
      </c>
      <c r="J90" s="169" t="s">
        <v>265</v>
      </c>
      <c r="K90" s="169" t="s">
        <v>265</v>
      </c>
      <c r="L90" s="169"/>
      <c r="M90" s="169" t="s">
        <v>264</v>
      </c>
      <c r="N90" s="169" t="s">
        <v>264</v>
      </c>
      <c r="O90" s="169" t="s">
        <v>264</v>
      </c>
      <c r="P90" s="169"/>
      <c r="Q90" s="169" t="s">
        <v>264</v>
      </c>
      <c r="R90" s="169" t="s">
        <v>264</v>
      </c>
      <c r="S90" s="169"/>
      <c r="T90" s="169"/>
      <c r="U90" s="169"/>
      <c r="V90" s="169" t="s">
        <v>265</v>
      </c>
      <c r="W90" s="169" t="s">
        <v>264</v>
      </c>
    </row>
    <row r="91" spans="1:23" ht="12.75" customHeight="1" x14ac:dyDescent="0.2">
      <c r="A91" s="17" t="s">
        <v>477</v>
      </c>
      <c r="B91" s="32" t="s">
        <v>478</v>
      </c>
      <c r="C91" s="48" t="s">
        <v>479</v>
      </c>
      <c r="D91" s="46" t="s">
        <v>480</v>
      </c>
      <c r="E91" s="170" t="s">
        <v>264</v>
      </c>
      <c r="F91" s="140">
        <f>I91+P91+S91+T91+U91</f>
        <v>0</v>
      </c>
      <c r="G91" s="169" t="s">
        <v>265</v>
      </c>
      <c r="H91" s="169" t="s">
        <v>265</v>
      </c>
      <c r="I91" s="169">
        <f>L91</f>
        <v>0</v>
      </c>
      <c r="J91" s="169" t="s">
        <v>264</v>
      </c>
      <c r="K91" s="169" t="s">
        <v>264</v>
      </c>
      <c r="L91" s="169"/>
      <c r="M91" s="169" t="s">
        <v>264</v>
      </c>
      <c r="N91" s="169" t="s">
        <v>264</v>
      </c>
      <c r="O91" s="169" t="s">
        <v>264</v>
      </c>
      <c r="P91" s="169"/>
      <c r="Q91" s="169" t="s">
        <v>264</v>
      </c>
      <c r="R91" s="169" t="s">
        <v>264</v>
      </c>
      <c r="S91" s="169"/>
      <c r="T91" s="169"/>
      <c r="U91" s="169"/>
      <c r="V91" s="169" t="s">
        <v>264</v>
      </c>
      <c r="W91" s="169" t="s">
        <v>264</v>
      </c>
    </row>
    <row r="92" spans="1:23" ht="12.75" customHeight="1" x14ac:dyDescent="0.2">
      <c r="A92" s="17" t="s">
        <v>481</v>
      </c>
      <c r="B92" s="32" t="s">
        <v>482</v>
      </c>
      <c r="C92" s="48" t="s">
        <v>483</v>
      </c>
      <c r="D92" s="46" t="s">
        <v>484</v>
      </c>
      <c r="E92" s="170" t="s">
        <v>264</v>
      </c>
      <c r="F92" s="140">
        <f>P92+S92+T92+U92</f>
        <v>0</v>
      </c>
      <c r="G92" s="169" t="s">
        <v>265</v>
      </c>
      <c r="H92" s="169" t="s">
        <v>265</v>
      </c>
      <c r="I92" s="169" t="s">
        <v>265</v>
      </c>
      <c r="J92" s="169" t="s">
        <v>264</v>
      </c>
      <c r="K92" s="169" t="s">
        <v>264</v>
      </c>
      <c r="L92" s="169" t="s">
        <v>264</v>
      </c>
      <c r="M92" s="169" t="s">
        <v>264</v>
      </c>
      <c r="N92" s="169" t="s">
        <v>264</v>
      </c>
      <c r="O92" s="169" t="s">
        <v>264</v>
      </c>
      <c r="P92" s="169"/>
      <c r="Q92" s="169" t="s">
        <v>264</v>
      </c>
      <c r="R92" s="169" t="s">
        <v>264</v>
      </c>
      <c r="S92" s="169"/>
      <c r="T92" s="169"/>
      <c r="U92" s="169"/>
      <c r="V92" s="169" t="s">
        <v>264</v>
      </c>
      <c r="W92" s="169" t="s">
        <v>264</v>
      </c>
    </row>
    <row r="93" spans="1:23" ht="12.75" customHeight="1" x14ac:dyDescent="0.2">
      <c r="A93" s="17" t="s">
        <v>485</v>
      </c>
      <c r="B93" s="32" t="s">
        <v>486</v>
      </c>
      <c r="C93" s="48" t="s">
        <v>487</v>
      </c>
      <c r="D93" s="46" t="s">
        <v>488</v>
      </c>
      <c r="E93" s="170" t="s">
        <v>264</v>
      </c>
      <c r="F93" s="140">
        <f>P93+S93+T93+U93</f>
        <v>0</v>
      </c>
      <c r="G93" s="169" t="s">
        <v>265</v>
      </c>
      <c r="H93" s="169" t="s">
        <v>265</v>
      </c>
      <c r="I93" s="169" t="s">
        <v>265</v>
      </c>
      <c r="J93" s="169" t="s">
        <v>264</v>
      </c>
      <c r="K93" s="169" t="s">
        <v>264</v>
      </c>
      <c r="L93" s="169" t="s">
        <v>264</v>
      </c>
      <c r="M93" s="169" t="s">
        <v>264</v>
      </c>
      <c r="N93" s="169" t="s">
        <v>264</v>
      </c>
      <c r="O93" s="169" t="s">
        <v>264</v>
      </c>
      <c r="P93" s="169"/>
      <c r="Q93" s="169" t="s">
        <v>264</v>
      </c>
      <c r="R93" s="169" t="s">
        <v>264</v>
      </c>
      <c r="S93" s="169"/>
      <c r="T93" s="169"/>
      <c r="U93" s="169"/>
      <c r="V93" s="169" t="s">
        <v>264</v>
      </c>
      <c r="W93" s="169" t="s">
        <v>264</v>
      </c>
    </row>
    <row r="94" spans="1:23" ht="12.75" customHeight="1" x14ac:dyDescent="0.2">
      <c r="A94" s="17" t="s">
        <v>489</v>
      </c>
      <c r="B94" s="32" t="s">
        <v>490</v>
      </c>
      <c r="C94" s="48" t="s">
        <v>491</v>
      </c>
      <c r="D94" s="46" t="s">
        <v>492</v>
      </c>
      <c r="E94" s="170" t="s">
        <v>264</v>
      </c>
      <c r="F94" s="140">
        <f>I94</f>
        <v>0</v>
      </c>
      <c r="G94" s="169" t="s">
        <v>265</v>
      </c>
      <c r="H94" s="169" t="s">
        <v>265</v>
      </c>
      <c r="I94" s="169"/>
      <c r="J94" s="169" t="s">
        <v>264</v>
      </c>
      <c r="K94" s="169" t="s">
        <v>264</v>
      </c>
      <c r="L94" s="169" t="s">
        <v>264</v>
      </c>
      <c r="M94" s="169" t="s">
        <v>264</v>
      </c>
      <c r="N94" s="169" t="s">
        <v>264</v>
      </c>
      <c r="O94" s="169" t="s">
        <v>264</v>
      </c>
      <c r="P94" s="169" t="s">
        <v>264</v>
      </c>
      <c r="Q94" s="169" t="s">
        <v>264</v>
      </c>
      <c r="R94" s="169" t="s">
        <v>264</v>
      </c>
      <c r="S94" s="169" t="s">
        <v>264</v>
      </c>
      <c r="T94" s="169" t="s">
        <v>264</v>
      </c>
      <c r="U94" s="169" t="s">
        <v>264</v>
      </c>
      <c r="V94" s="169" t="s">
        <v>264</v>
      </c>
      <c r="W94" s="169" t="s">
        <v>264</v>
      </c>
    </row>
    <row r="95" spans="1:23" ht="12.75" customHeight="1" x14ac:dyDescent="0.2">
      <c r="A95" s="17" t="s">
        <v>493</v>
      </c>
      <c r="B95" s="32" t="s">
        <v>494</v>
      </c>
      <c r="C95" s="48" t="s">
        <v>495</v>
      </c>
      <c r="D95" s="46" t="s">
        <v>496</v>
      </c>
      <c r="E95" s="170" t="s">
        <v>264</v>
      </c>
      <c r="F95" s="140">
        <f>I95+P95+S95+T95+U95</f>
        <v>0</v>
      </c>
      <c r="G95" s="169" t="s">
        <v>265</v>
      </c>
      <c r="H95" s="169" t="s">
        <v>265</v>
      </c>
      <c r="I95" s="169">
        <f>K95</f>
        <v>0</v>
      </c>
      <c r="J95" s="169" t="s">
        <v>264</v>
      </c>
      <c r="K95" s="169"/>
      <c r="L95" s="169" t="s">
        <v>264</v>
      </c>
      <c r="M95" s="169" t="s">
        <v>264</v>
      </c>
      <c r="N95" s="169" t="s">
        <v>264</v>
      </c>
      <c r="O95" s="169" t="s">
        <v>264</v>
      </c>
      <c r="P95" s="169"/>
      <c r="Q95" s="169" t="s">
        <v>264</v>
      </c>
      <c r="R95" s="169" t="s">
        <v>264</v>
      </c>
      <c r="S95" s="169"/>
      <c r="T95" s="169"/>
      <c r="U95" s="169"/>
      <c r="V95" s="169" t="s">
        <v>264</v>
      </c>
      <c r="W95" s="169" t="s">
        <v>264</v>
      </c>
    </row>
    <row r="96" spans="1:23" ht="12.75" customHeight="1" x14ac:dyDescent="0.2">
      <c r="A96" s="17" t="s">
        <v>497</v>
      </c>
      <c r="B96" s="32" t="s">
        <v>498</v>
      </c>
      <c r="C96" s="48" t="s">
        <v>499</v>
      </c>
      <c r="D96" s="46" t="s">
        <v>500</v>
      </c>
      <c r="E96" s="170" t="s">
        <v>264</v>
      </c>
      <c r="F96" s="140">
        <f>P96+S96+T96+U96</f>
        <v>0</v>
      </c>
      <c r="G96" s="169" t="s">
        <v>265</v>
      </c>
      <c r="H96" s="169" t="s">
        <v>265</v>
      </c>
      <c r="I96" s="169" t="s">
        <v>265</v>
      </c>
      <c r="J96" s="169" t="s">
        <v>264</v>
      </c>
      <c r="K96" s="169" t="s">
        <v>264</v>
      </c>
      <c r="L96" s="169" t="s">
        <v>264</v>
      </c>
      <c r="M96" s="169" t="s">
        <v>264</v>
      </c>
      <c r="N96" s="169" t="s">
        <v>264</v>
      </c>
      <c r="O96" s="169" t="s">
        <v>264</v>
      </c>
      <c r="P96" s="169"/>
      <c r="Q96" s="169" t="s">
        <v>264</v>
      </c>
      <c r="R96" s="169" t="s">
        <v>264</v>
      </c>
      <c r="S96" s="169"/>
      <c r="T96" s="169"/>
      <c r="U96" s="169"/>
      <c r="V96" s="169" t="s">
        <v>264</v>
      </c>
      <c r="W96" s="169" t="s">
        <v>264</v>
      </c>
    </row>
    <row r="97" spans="1:23" ht="12.75" customHeight="1" x14ac:dyDescent="0.2">
      <c r="A97" s="45" t="s">
        <v>274</v>
      </c>
      <c r="B97" s="44" t="s">
        <v>87</v>
      </c>
      <c r="C97" s="48" t="s">
        <v>205</v>
      </c>
      <c r="D97" s="47" t="s">
        <v>501</v>
      </c>
      <c r="E97" s="170"/>
      <c r="F97" s="140">
        <f>G97+I97+P97+S97+T97+U97</f>
        <v>0</v>
      </c>
      <c r="G97" s="169"/>
      <c r="H97" s="169"/>
      <c r="I97" s="169">
        <f>L97</f>
        <v>0</v>
      </c>
      <c r="J97" s="169" t="s">
        <v>264</v>
      </c>
      <c r="K97" s="140" t="s">
        <v>278</v>
      </c>
      <c r="L97" s="169"/>
      <c r="M97" s="169" t="s">
        <v>264</v>
      </c>
      <c r="N97" s="169" t="s">
        <v>264</v>
      </c>
      <c r="O97" s="169" t="s">
        <v>264</v>
      </c>
      <c r="P97" s="169"/>
      <c r="Q97" s="169"/>
      <c r="R97" s="169"/>
      <c r="S97" s="169"/>
      <c r="T97" s="169"/>
      <c r="U97" s="169"/>
      <c r="V97" s="100" t="s">
        <v>278</v>
      </c>
      <c r="W97" s="100" t="s">
        <v>278</v>
      </c>
    </row>
    <row r="98" spans="1:23" ht="12.75" customHeight="1" x14ac:dyDescent="0.2">
      <c r="A98" s="17" t="s">
        <v>88</v>
      </c>
      <c r="B98" s="32" t="s">
        <v>89</v>
      </c>
      <c r="C98" s="48" t="s">
        <v>203</v>
      </c>
      <c r="D98" s="46" t="s">
        <v>502</v>
      </c>
      <c r="E98" s="170"/>
      <c r="F98" s="140">
        <f>V98</f>
        <v>0</v>
      </c>
      <c r="G98" s="169" t="s">
        <v>264</v>
      </c>
      <c r="H98" s="169" t="s">
        <v>264</v>
      </c>
      <c r="I98" s="169" t="s">
        <v>264</v>
      </c>
      <c r="J98" s="169" t="s">
        <v>264</v>
      </c>
      <c r="K98" s="169" t="s">
        <v>264</v>
      </c>
      <c r="L98" s="169" t="s">
        <v>264</v>
      </c>
      <c r="M98" s="169" t="s">
        <v>264</v>
      </c>
      <c r="N98" s="169" t="s">
        <v>264</v>
      </c>
      <c r="O98" s="169" t="s">
        <v>264</v>
      </c>
      <c r="P98" s="169" t="s">
        <v>265</v>
      </c>
      <c r="Q98" s="169" t="s">
        <v>265</v>
      </c>
      <c r="R98" s="169" t="s">
        <v>264</v>
      </c>
      <c r="S98" s="169" t="s">
        <v>265</v>
      </c>
      <c r="T98" s="169" t="s">
        <v>265</v>
      </c>
      <c r="U98" s="169" t="s">
        <v>265</v>
      </c>
      <c r="V98" s="169"/>
      <c r="W98" s="169" t="s">
        <v>264</v>
      </c>
    </row>
    <row r="99" spans="1:23" ht="12.75" customHeight="1" x14ac:dyDescent="0.2">
      <c r="A99" s="17" t="s">
        <v>275</v>
      </c>
      <c r="B99" s="32" t="s">
        <v>90</v>
      </c>
      <c r="C99" s="48" t="s">
        <v>204</v>
      </c>
      <c r="D99" s="46" t="s">
        <v>503</v>
      </c>
      <c r="E99" s="170"/>
      <c r="F99" s="169">
        <f>G99+I99+P99+S99+T99+U99</f>
        <v>0</v>
      </c>
      <c r="G99" s="169"/>
      <c r="H99" s="169"/>
      <c r="I99" s="169">
        <f>M99</f>
        <v>0</v>
      </c>
      <c r="J99" s="169" t="s">
        <v>264</v>
      </c>
      <c r="K99" s="169" t="s">
        <v>264</v>
      </c>
      <c r="L99" s="169" t="s">
        <v>264</v>
      </c>
      <c r="M99" s="169"/>
      <c r="N99" s="169"/>
      <c r="O99" s="169"/>
      <c r="P99" s="169"/>
      <c r="Q99" s="169"/>
      <c r="R99" s="169"/>
      <c r="S99" s="169"/>
      <c r="T99" s="169"/>
      <c r="U99" s="169"/>
      <c r="V99" s="169" t="s">
        <v>265</v>
      </c>
      <c r="W99" s="100"/>
    </row>
    <row r="101" spans="1:23" ht="12.75" customHeight="1" x14ac:dyDescent="0.2">
      <c r="A101" s="4" t="s">
        <v>9</v>
      </c>
      <c r="B101" s="4"/>
      <c r="C101" s="4"/>
      <c r="D101" s="5"/>
      <c r="E101" s="5"/>
      <c r="F101" s="5"/>
      <c r="G101" s="5"/>
      <c r="H101" s="5"/>
      <c r="I101" s="91"/>
      <c r="J101" s="91"/>
      <c r="K101" s="5"/>
      <c r="L101" s="5"/>
      <c r="M101" s="5"/>
      <c r="N101" s="5"/>
      <c r="O101" s="5"/>
      <c r="P101" s="91"/>
      <c r="Q101" s="5"/>
      <c r="R101" s="5"/>
      <c r="S101" s="5"/>
      <c r="T101" s="5"/>
      <c r="U101" s="5"/>
      <c r="V101" s="5"/>
      <c r="W101" s="5"/>
    </row>
  </sheetData>
  <mergeCells count="23">
    <mergeCell ref="E6:E8"/>
    <mergeCell ref="W6:W8"/>
    <mergeCell ref="G7:G8"/>
    <mergeCell ref="A3:K3"/>
    <mergeCell ref="A5:A8"/>
    <mergeCell ref="B5:B8"/>
    <mergeCell ref="C5:C8"/>
    <mergeCell ref="D5:D8"/>
    <mergeCell ref="F5:W5"/>
    <mergeCell ref="U6:U8"/>
    <mergeCell ref="V6:V8"/>
    <mergeCell ref="N7:O7"/>
    <mergeCell ref="P7:P8"/>
    <mergeCell ref="Q7:R7"/>
    <mergeCell ref="S6:S8"/>
    <mergeCell ref="T6:T8"/>
    <mergeCell ref="I6:O6"/>
    <mergeCell ref="P6:R6"/>
    <mergeCell ref="F6:F8"/>
    <mergeCell ref="G6:H6"/>
    <mergeCell ref="H7:H8"/>
    <mergeCell ref="I7:I8"/>
    <mergeCell ref="J7:M7"/>
  </mergeCells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abSelected="1" workbookViewId="0">
      <selection activeCell="U14" sqref="U14"/>
    </sheetView>
  </sheetViews>
  <sheetFormatPr defaultColWidth="8.85546875" defaultRowHeight="10.5" x14ac:dyDescent="0.15"/>
  <cols>
    <col min="1" max="1" width="41.42578125" style="2" customWidth="1"/>
    <col min="2" max="2" width="8" style="2" customWidth="1"/>
    <col min="3" max="4" width="6" style="2" customWidth="1"/>
    <col min="5" max="5" width="11.85546875" style="2" customWidth="1"/>
    <col min="6" max="6" width="12.140625" style="2" customWidth="1"/>
    <col min="7" max="7" width="13.85546875" style="2" customWidth="1"/>
    <col min="8" max="12" width="8.85546875" style="2" customWidth="1"/>
    <col min="13" max="13" width="13.28515625" style="155" customWidth="1"/>
    <col min="14" max="14" width="12.5703125" style="155" customWidth="1"/>
    <col min="15" max="15" width="13" style="155" customWidth="1"/>
    <col min="16" max="16" width="12.85546875" style="155" customWidth="1"/>
    <col min="17" max="17" width="12.42578125" style="2" customWidth="1"/>
    <col min="18" max="18" width="10.140625" style="2" customWidth="1"/>
    <col min="19" max="16384" width="8.85546875" style="2"/>
  </cols>
  <sheetData>
    <row r="1" spans="1:18" x14ac:dyDescent="0.15">
      <c r="A1" s="4" t="s">
        <v>307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54"/>
      <c r="N1" s="154"/>
      <c r="O1" s="154"/>
      <c r="P1" s="154"/>
      <c r="Q1" s="4"/>
      <c r="R1" s="4"/>
    </row>
    <row r="2" spans="1:18" x14ac:dyDescent="0.15">
      <c r="A2" s="148">
        <v>3001</v>
      </c>
      <c r="C2" s="4" t="s">
        <v>7</v>
      </c>
    </row>
    <row r="3" spans="1:18" x14ac:dyDescent="0.15">
      <c r="A3" s="279" t="s">
        <v>306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8" x14ac:dyDescent="0.15">
      <c r="C4" s="4"/>
    </row>
    <row r="5" spans="1:18" ht="35.25" customHeight="1" x14ac:dyDescent="0.15">
      <c r="A5" s="268" t="s">
        <v>10</v>
      </c>
      <c r="B5" s="268" t="s">
        <v>11</v>
      </c>
      <c r="C5" s="280"/>
      <c r="D5" s="268" t="s">
        <v>209</v>
      </c>
      <c r="E5" s="281" t="s">
        <v>289</v>
      </c>
      <c r="F5" s="282"/>
      <c r="G5" s="281" t="s">
        <v>91</v>
      </c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2"/>
    </row>
    <row r="6" spans="1:18" ht="45.75" customHeight="1" x14ac:dyDescent="0.15">
      <c r="A6" s="268"/>
      <c r="B6" s="268"/>
      <c r="C6" s="280"/>
      <c r="D6" s="268"/>
      <c r="E6" s="274" t="s">
        <v>96</v>
      </c>
      <c r="F6" s="254" t="s">
        <v>290</v>
      </c>
      <c r="G6" s="254" t="s">
        <v>291</v>
      </c>
      <c r="H6" s="281" t="s">
        <v>292</v>
      </c>
      <c r="I6" s="283"/>
      <c r="J6" s="283"/>
      <c r="K6" s="283"/>
      <c r="L6" s="283"/>
      <c r="M6" s="274" t="s">
        <v>293</v>
      </c>
      <c r="N6" s="254" t="s">
        <v>294</v>
      </c>
      <c r="O6" s="254" t="s">
        <v>295</v>
      </c>
      <c r="P6" s="268" t="s">
        <v>296</v>
      </c>
      <c r="Q6" s="268" t="s">
        <v>297</v>
      </c>
      <c r="R6" s="268" t="s">
        <v>303</v>
      </c>
    </row>
    <row r="7" spans="1:18" ht="12.75" customHeight="1" x14ac:dyDescent="0.15">
      <c r="A7" s="268"/>
      <c r="B7" s="268"/>
      <c r="C7" s="280"/>
      <c r="D7" s="268"/>
      <c r="E7" s="284"/>
      <c r="F7" s="255"/>
      <c r="G7" s="255"/>
      <c r="H7" s="277" t="s">
        <v>96</v>
      </c>
      <c r="I7" s="268" t="s">
        <v>98</v>
      </c>
      <c r="J7" s="268"/>
      <c r="K7" s="268"/>
      <c r="L7" s="268"/>
      <c r="M7" s="284"/>
      <c r="N7" s="255"/>
      <c r="O7" s="255"/>
      <c r="P7" s="268"/>
      <c r="Q7" s="268"/>
      <c r="R7" s="268"/>
    </row>
    <row r="8" spans="1:18" ht="55.5" customHeight="1" x14ac:dyDescent="0.15">
      <c r="A8" s="268"/>
      <c r="B8" s="268"/>
      <c r="C8" s="280"/>
      <c r="D8" s="268"/>
      <c r="E8" s="285"/>
      <c r="F8" s="256"/>
      <c r="G8" s="256"/>
      <c r="H8" s="278"/>
      <c r="I8" s="176" t="s">
        <v>311</v>
      </c>
      <c r="J8" s="145" t="s">
        <v>101</v>
      </c>
      <c r="K8" s="145" t="s">
        <v>102</v>
      </c>
      <c r="L8" s="145" t="s">
        <v>103</v>
      </c>
      <c r="M8" s="285"/>
      <c r="N8" s="256"/>
      <c r="O8" s="256"/>
      <c r="P8" s="268"/>
      <c r="Q8" s="268"/>
      <c r="R8" s="268"/>
    </row>
    <row r="9" spans="1:18" x14ac:dyDescent="0.15">
      <c r="A9" s="146"/>
      <c r="B9" s="150"/>
      <c r="C9" s="29"/>
      <c r="D9" s="147"/>
      <c r="E9" s="143"/>
      <c r="F9" s="143"/>
      <c r="G9" s="143" t="s">
        <v>107</v>
      </c>
      <c r="H9" s="143" t="s">
        <v>109</v>
      </c>
      <c r="I9" s="174" t="s">
        <v>312</v>
      </c>
      <c r="J9" s="143" t="s">
        <v>110</v>
      </c>
      <c r="K9" s="144" t="s">
        <v>111</v>
      </c>
      <c r="L9" s="143" t="s">
        <v>112</v>
      </c>
      <c r="M9" s="143" t="s">
        <v>115</v>
      </c>
      <c r="N9" s="143" t="s">
        <v>118</v>
      </c>
      <c r="O9" s="143" t="s">
        <v>119</v>
      </c>
      <c r="P9" s="143" t="s">
        <v>120</v>
      </c>
      <c r="Q9" s="143" t="s">
        <v>121</v>
      </c>
      <c r="R9" s="142" t="s">
        <v>122</v>
      </c>
    </row>
    <row r="10" spans="1:18" x14ac:dyDescent="0.15">
      <c r="A10" s="4" t="s">
        <v>8</v>
      </c>
      <c r="B10" s="29"/>
      <c r="C10" s="29"/>
      <c r="D10" s="149"/>
      <c r="E10" s="149">
        <v>4</v>
      </c>
      <c r="F10" s="149" t="s">
        <v>279</v>
      </c>
      <c r="G10" s="149">
        <v>5</v>
      </c>
      <c r="H10" s="149">
        <v>7</v>
      </c>
      <c r="I10" s="177" t="s">
        <v>313</v>
      </c>
      <c r="J10" s="149">
        <v>8</v>
      </c>
      <c r="K10" s="149">
        <v>9</v>
      </c>
      <c r="L10" s="149">
        <v>10</v>
      </c>
      <c r="M10" s="149">
        <v>13</v>
      </c>
      <c r="N10" s="149">
        <v>16</v>
      </c>
      <c r="O10" s="149">
        <v>17</v>
      </c>
      <c r="P10" s="149">
        <v>18</v>
      </c>
      <c r="Q10" s="149">
        <v>19</v>
      </c>
      <c r="R10" s="149">
        <v>20</v>
      </c>
    </row>
    <row r="11" spans="1:18" x14ac:dyDescent="0.15">
      <c r="A11" s="109">
        <v>1</v>
      </c>
      <c r="B11" s="110">
        <v>2</v>
      </c>
      <c r="C11" s="29"/>
      <c r="D11" s="130">
        <v>3</v>
      </c>
      <c r="E11" s="130">
        <v>4</v>
      </c>
      <c r="F11" s="130" t="s">
        <v>279</v>
      </c>
      <c r="G11" s="130">
        <v>5</v>
      </c>
      <c r="H11" s="130">
        <v>7</v>
      </c>
      <c r="I11" s="130">
        <v>8</v>
      </c>
      <c r="J11" s="130">
        <v>9</v>
      </c>
      <c r="K11" s="130">
        <v>10</v>
      </c>
      <c r="L11" s="130">
        <v>11</v>
      </c>
      <c r="M11" s="130">
        <v>14</v>
      </c>
      <c r="N11" s="130">
        <v>17</v>
      </c>
      <c r="O11" s="130">
        <v>18</v>
      </c>
      <c r="P11" s="130">
        <v>19</v>
      </c>
      <c r="Q11" s="130">
        <v>20</v>
      </c>
      <c r="R11" s="141">
        <v>21</v>
      </c>
    </row>
    <row r="12" spans="1:18" ht="39.75" customHeight="1" x14ac:dyDescent="0.15">
      <c r="A12" s="111" t="s">
        <v>298</v>
      </c>
      <c r="B12" s="112" t="s">
        <v>13</v>
      </c>
      <c r="C12" s="137" t="s">
        <v>165</v>
      </c>
      <c r="D12" s="170" t="s">
        <v>123</v>
      </c>
      <c r="E12" s="140">
        <f>Таблица3000!F12</f>
        <v>0</v>
      </c>
      <c r="F12" s="133"/>
      <c r="G12" s="133">
        <f>IF(E13=0,0,G13/E13*100)</f>
        <v>0</v>
      </c>
      <c r="H12" s="134">
        <f>IF(E13=0,0,H13/E13*100)</f>
        <v>0</v>
      </c>
      <c r="I12" s="134">
        <f>IF(E13=0,0,I13/E13*100)</f>
        <v>0</v>
      </c>
      <c r="J12" s="134">
        <f>IF(E13=0,0,J13/E13*100)</f>
        <v>0</v>
      </c>
      <c r="K12" s="134">
        <f>IF(E13=0,0,K13/E13*100)</f>
        <v>0</v>
      </c>
      <c r="L12" s="134">
        <f>IF(E13=0,0,L13/E13/100)</f>
        <v>0</v>
      </c>
      <c r="M12" s="134">
        <f>IF(E13=0,0,M13/E13*100)</f>
        <v>0</v>
      </c>
      <c r="N12" s="133">
        <f>IF(E13=0,0,N13/E13*100)</f>
        <v>0</v>
      </c>
      <c r="O12" s="133">
        <f>IF(E13=0,0,O13/E13*100)</f>
        <v>0</v>
      </c>
      <c r="P12" s="133">
        <f>IF(E13=0,0,P13/E13*100)</f>
        <v>0</v>
      </c>
      <c r="Q12" s="133">
        <f>IF(E13=0,0,Q13/E13*100)</f>
        <v>0</v>
      </c>
      <c r="R12" s="133">
        <f>IF(E13=0,0,R13/E13*100)</f>
        <v>0</v>
      </c>
    </row>
    <row r="13" spans="1:18" ht="39.75" customHeight="1" x14ac:dyDescent="0.15">
      <c r="A13" s="111" t="s">
        <v>299</v>
      </c>
      <c r="B13" s="112"/>
      <c r="C13" s="137" t="s">
        <v>305</v>
      </c>
      <c r="D13" s="170" t="s">
        <v>300</v>
      </c>
      <c r="E13" s="140">
        <f>Таблица3000!F12</f>
        <v>0</v>
      </c>
      <c r="F13" s="133" t="s">
        <v>278</v>
      </c>
      <c r="G13" s="133">
        <f>Таблица3000!G12</f>
        <v>0</v>
      </c>
      <c r="H13" s="133">
        <f>Таблица3000!I12</f>
        <v>0</v>
      </c>
      <c r="I13" s="133">
        <f>Таблица3000!J12</f>
        <v>0</v>
      </c>
      <c r="J13" s="133">
        <f>Таблица3000!K12</f>
        <v>0</v>
      </c>
      <c r="K13" s="133">
        <f>Таблица3000!L12</f>
        <v>0</v>
      </c>
      <c r="L13" s="133">
        <f>Таблица3000!M12</f>
        <v>0</v>
      </c>
      <c r="M13" s="133">
        <f>Таблица3000!P12</f>
        <v>0</v>
      </c>
      <c r="N13" s="133">
        <f>Таблица3000!S12</f>
        <v>0</v>
      </c>
      <c r="O13" s="133">
        <f>Таблица3000!T12</f>
        <v>0</v>
      </c>
      <c r="P13" s="133">
        <f>Таблица3000!U12</f>
        <v>0</v>
      </c>
      <c r="Q13" s="133">
        <f>Таблица3000!V12</f>
        <v>0</v>
      </c>
      <c r="R13" s="133">
        <f>Таблица3000!W12</f>
        <v>0</v>
      </c>
    </row>
    <row r="14" spans="1:18" ht="12.75" x14ac:dyDescent="0.15">
      <c r="A14" s="114" t="s">
        <v>14</v>
      </c>
      <c r="B14" s="115" t="s">
        <v>15</v>
      </c>
      <c r="C14" s="137" t="s">
        <v>166</v>
      </c>
      <c r="D14" s="170" t="s">
        <v>124</v>
      </c>
      <c r="E14" s="140">
        <f>Таблица3000!F13</f>
        <v>0</v>
      </c>
      <c r="F14" s="133"/>
      <c r="G14" s="172" t="s">
        <v>278</v>
      </c>
      <c r="H14" s="95" t="s">
        <v>278</v>
      </c>
      <c r="I14" s="95" t="s">
        <v>278</v>
      </c>
      <c r="J14" s="95" t="s">
        <v>278</v>
      </c>
      <c r="K14" s="95" t="s">
        <v>278</v>
      </c>
      <c r="L14" s="95" t="s">
        <v>278</v>
      </c>
      <c r="M14" s="95" t="s">
        <v>278</v>
      </c>
      <c r="N14" s="95" t="s">
        <v>278</v>
      </c>
      <c r="O14" s="95" t="s">
        <v>278</v>
      </c>
      <c r="P14" s="95" t="s">
        <v>278</v>
      </c>
      <c r="Q14" s="95" t="s">
        <v>278</v>
      </c>
      <c r="R14" s="95" t="s">
        <v>278</v>
      </c>
    </row>
    <row r="15" spans="1:18" ht="12.75" x14ac:dyDescent="0.15">
      <c r="A15" s="116" t="s">
        <v>16</v>
      </c>
      <c r="B15" s="117" t="s">
        <v>17</v>
      </c>
      <c r="C15" s="137" t="s">
        <v>167</v>
      </c>
      <c r="D15" s="170" t="s">
        <v>125</v>
      </c>
      <c r="E15" s="140">
        <f>Таблица3000!F14</f>
        <v>0</v>
      </c>
      <c r="F15" s="133"/>
      <c r="G15" s="172" t="s">
        <v>278</v>
      </c>
      <c r="H15" s="95" t="s">
        <v>278</v>
      </c>
      <c r="I15" s="95" t="s">
        <v>278</v>
      </c>
      <c r="J15" s="95" t="s">
        <v>278</v>
      </c>
      <c r="K15" s="95" t="s">
        <v>278</v>
      </c>
      <c r="L15" s="95" t="s">
        <v>278</v>
      </c>
      <c r="M15" s="95" t="s">
        <v>278</v>
      </c>
      <c r="N15" s="95" t="s">
        <v>278</v>
      </c>
      <c r="O15" s="95" t="s">
        <v>278</v>
      </c>
      <c r="P15" s="95" t="s">
        <v>278</v>
      </c>
      <c r="Q15" s="95" t="s">
        <v>278</v>
      </c>
      <c r="R15" s="95" t="s">
        <v>278</v>
      </c>
    </row>
    <row r="16" spans="1:18" ht="12.75" x14ac:dyDescent="0.15">
      <c r="A16" s="118" t="s">
        <v>18</v>
      </c>
      <c r="B16" s="53" t="s">
        <v>19</v>
      </c>
      <c r="C16" s="137" t="s">
        <v>168</v>
      </c>
      <c r="D16" s="170" t="s">
        <v>126</v>
      </c>
      <c r="E16" s="140">
        <f>Таблица3000!F15</f>
        <v>0</v>
      </c>
      <c r="F16" s="133"/>
      <c r="G16" s="172" t="s">
        <v>278</v>
      </c>
      <c r="H16" s="95" t="s">
        <v>278</v>
      </c>
      <c r="I16" s="95" t="s">
        <v>278</v>
      </c>
      <c r="J16" s="95" t="s">
        <v>278</v>
      </c>
      <c r="K16" s="95" t="s">
        <v>278</v>
      </c>
      <c r="L16" s="95" t="s">
        <v>278</v>
      </c>
      <c r="M16" s="95" t="s">
        <v>278</v>
      </c>
      <c r="N16" s="95" t="s">
        <v>278</v>
      </c>
      <c r="O16" s="95" t="s">
        <v>278</v>
      </c>
      <c r="P16" s="95" t="s">
        <v>278</v>
      </c>
      <c r="Q16" s="95" t="s">
        <v>278</v>
      </c>
      <c r="R16" s="95" t="s">
        <v>278</v>
      </c>
    </row>
    <row r="17" spans="1:18" ht="12.75" x14ac:dyDescent="0.15">
      <c r="A17" s="119" t="s">
        <v>20</v>
      </c>
      <c r="B17" s="120" t="s">
        <v>21</v>
      </c>
      <c r="C17" s="137" t="s">
        <v>169</v>
      </c>
      <c r="D17" s="170" t="s">
        <v>127</v>
      </c>
      <c r="E17" s="140">
        <f>Таблица3000!F16</f>
        <v>0</v>
      </c>
      <c r="F17" s="133"/>
      <c r="G17" s="172" t="s">
        <v>278</v>
      </c>
      <c r="H17" s="95" t="s">
        <v>278</v>
      </c>
      <c r="I17" s="95" t="s">
        <v>278</v>
      </c>
      <c r="J17" s="95" t="s">
        <v>278</v>
      </c>
      <c r="K17" s="95" t="s">
        <v>278</v>
      </c>
      <c r="L17" s="95" t="s">
        <v>278</v>
      </c>
      <c r="M17" s="95" t="s">
        <v>278</v>
      </c>
      <c r="N17" s="95" t="s">
        <v>278</v>
      </c>
      <c r="O17" s="95" t="s">
        <v>278</v>
      </c>
      <c r="P17" s="95" t="s">
        <v>278</v>
      </c>
      <c r="Q17" s="95" t="s">
        <v>278</v>
      </c>
      <c r="R17" s="95" t="s">
        <v>278</v>
      </c>
    </row>
    <row r="18" spans="1:18" ht="12.75" x14ac:dyDescent="0.15">
      <c r="A18" s="121" t="s">
        <v>22</v>
      </c>
      <c r="B18" s="122" t="s">
        <v>23</v>
      </c>
      <c r="C18" s="137" t="s">
        <v>170</v>
      </c>
      <c r="D18" s="170" t="s">
        <v>128</v>
      </c>
      <c r="E18" s="140">
        <f>Таблица3000!F17</f>
        <v>0</v>
      </c>
      <c r="F18" s="133"/>
      <c r="G18" s="172" t="s">
        <v>278</v>
      </c>
      <c r="H18" s="95" t="s">
        <v>278</v>
      </c>
      <c r="I18" s="95" t="s">
        <v>278</v>
      </c>
      <c r="J18" s="95" t="s">
        <v>278</v>
      </c>
      <c r="K18" s="95" t="s">
        <v>278</v>
      </c>
      <c r="L18" s="95" t="s">
        <v>278</v>
      </c>
      <c r="M18" s="95" t="s">
        <v>278</v>
      </c>
      <c r="N18" s="95" t="s">
        <v>278</v>
      </c>
      <c r="O18" s="95" t="s">
        <v>278</v>
      </c>
      <c r="P18" s="95" t="s">
        <v>278</v>
      </c>
      <c r="Q18" s="95" t="s">
        <v>278</v>
      </c>
      <c r="R18" s="95" t="s">
        <v>278</v>
      </c>
    </row>
    <row r="19" spans="1:18" ht="12.75" x14ac:dyDescent="0.15">
      <c r="A19" s="123" t="s">
        <v>24</v>
      </c>
      <c r="B19" s="120" t="s">
        <v>25</v>
      </c>
      <c r="C19" s="137" t="s">
        <v>171</v>
      </c>
      <c r="D19" s="170" t="s">
        <v>129</v>
      </c>
      <c r="E19" s="140">
        <f>Таблица3000!F18</f>
        <v>0</v>
      </c>
      <c r="F19" s="133"/>
      <c r="G19" s="172" t="s">
        <v>278</v>
      </c>
      <c r="H19" s="95" t="s">
        <v>278</v>
      </c>
      <c r="I19" s="95" t="s">
        <v>278</v>
      </c>
      <c r="J19" s="95" t="s">
        <v>278</v>
      </c>
      <c r="K19" s="95" t="s">
        <v>278</v>
      </c>
      <c r="L19" s="95" t="s">
        <v>278</v>
      </c>
      <c r="M19" s="95" t="s">
        <v>278</v>
      </c>
      <c r="N19" s="95" t="s">
        <v>278</v>
      </c>
      <c r="O19" s="95" t="s">
        <v>278</v>
      </c>
      <c r="P19" s="95" t="s">
        <v>278</v>
      </c>
      <c r="Q19" s="95" t="s">
        <v>278</v>
      </c>
      <c r="R19" s="95" t="s">
        <v>278</v>
      </c>
    </row>
    <row r="20" spans="1:18" ht="38.25" customHeight="1" x14ac:dyDescent="0.15">
      <c r="A20" s="123" t="s">
        <v>26</v>
      </c>
      <c r="B20" s="120" t="s">
        <v>27</v>
      </c>
      <c r="C20" s="137" t="s">
        <v>172</v>
      </c>
      <c r="D20" s="170" t="s">
        <v>130</v>
      </c>
      <c r="E20" s="140">
        <f>Таблица3000!F19</f>
        <v>0</v>
      </c>
      <c r="F20" s="133"/>
      <c r="G20" s="172" t="s">
        <v>278</v>
      </c>
      <c r="H20" s="95" t="s">
        <v>278</v>
      </c>
      <c r="I20" s="95" t="s">
        <v>278</v>
      </c>
      <c r="J20" s="95" t="s">
        <v>278</v>
      </c>
      <c r="K20" s="95" t="s">
        <v>278</v>
      </c>
      <c r="L20" s="95" t="s">
        <v>278</v>
      </c>
      <c r="M20" s="95" t="s">
        <v>278</v>
      </c>
      <c r="N20" s="95" t="s">
        <v>278</v>
      </c>
      <c r="O20" s="95" t="s">
        <v>278</v>
      </c>
      <c r="P20" s="95" t="s">
        <v>278</v>
      </c>
      <c r="Q20" s="95" t="s">
        <v>278</v>
      </c>
      <c r="R20" s="95" t="s">
        <v>278</v>
      </c>
    </row>
    <row r="21" spans="1:18" ht="12.75" x14ac:dyDescent="0.15">
      <c r="A21" s="124" t="s">
        <v>28</v>
      </c>
      <c r="B21" s="122" t="s">
        <v>29</v>
      </c>
      <c r="C21" s="137" t="s">
        <v>173</v>
      </c>
      <c r="D21" s="170" t="s">
        <v>131</v>
      </c>
      <c r="E21" s="140">
        <f>Таблица3000!F20</f>
        <v>0</v>
      </c>
      <c r="F21" s="133"/>
      <c r="G21" s="172" t="s">
        <v>278</v>
      </c>
      <c r="H21" s="95" t="s">
        <v>278</v>
      </c>
      <c r="I21" s="95" t="s">
        <v>278</v>
      </c>
      <c r="J21" s="95" t="s">
        <v>278</v>
      </c>
      <c r="K21" s="95" t="s">
        <v>278</v>
      </c>
      <c r="L21" s="95" t="s">
        <v>278</v>
      </c>
      <c r="M21" s="95" t="s">
        <v>278</v>
      </c>
      <c r="N21" s="95" t="s">
        <v>278</v>
      </c>
      <c r="O21" s="95" t="s">
        <v>278</v>
      </c>
      <c r="P21" s="95" t="s">
        <v>278</v>
      </c>
      <c r="Q21" s="95" t="s">
        <v>278</v>
      </c>
      <c r="R21" s="95" t="s">
        <v>278</v>
      </c>
    </row>
    <row r="22" spans="1:18" ht="21" x14ac:dyDescent="0.15">
      <c r="A22" s="125" t="s">
        <v>30</v>
      </c>
      <c r="B22" s="117" t="s">
        <v>31</v>
      </c>
      <c r="C22" s="137" t="s">
        <v>174</v>
      </c>
      <c r="D22" s="170" t="s">
        <v>132</v>
      </c>
      <c r="E22" s="140">
        <f>Таблица3000!F21</f>
        <v>0</v>
      </c>
      <c r="F22" s="133"/>
      <c r="G22" s="172" t="s">
        <v>278</v>
      </c>
      <c r="H22" s="95" t="s">
        <v>278</v>
      </c>
      <c r="I22" s="95" t="s">
        <v>278</v>
      </c>
      <c r="J22" s="95" t="s">
        <v>278</v>
      </c>
      <c r="K22" s="95" t="s">
        <v>278</v>
      </c>
      <c r="L22" s="95" t="s">
        <v>278</v>
      </c>
      <c r="M22" s="95" t="s">
        <v>278</v>
      </c>
      <c r="N22" s="95" t="s">
        <v>278</v>
      </c>
      <c r="O22" s="95" t="s">
        <v>278</v>
      </c>
      <c r="P22" s="95" t="s">
        <v>278</v>
      </c>
      <c r="Q22" s="95" t="s">
        <v>278</v>
      </c>
      <c r="R22" s="95" t="s">
        <v>278</v>
      </c>
    </row>
    <row r="23" spans="1:18" ht="12.75" x14ac:dyDescent="0.15">
      <c r="A23" s="123" t="s">
        <v>32</v>
      </c>
      <c r="B23" s="117" t="s">
        <v>33</v>
      </c>
      <c r="C23" s="137" t="s">
        <v>175</v>
      </c>
      <c r="D23" s="170" t="s">
        <v>133</v>
      </c>
      <c r="E23" s="140">
        <f>Таблица3000!F22</f>
        <v>0</v>
      </c>
      <c r="F23" s="133"/>
      <c r="G23" s="172" t="s">
        <v>278</v>
      </c>
      <c r="H23" s="95" t="s">
        <v>278</v>
      </c>
      <c r="I23" s="95" t="s">
        <v>278</v>
      </c>
      <c r="J23" s="95" t="s">
        <v>278</v>
      </c>
      <c r="K23" s="95" t="s">
        <v>278</v>
      </c>
      <c r="L23" s="95" t="s">
        <v>278</v>
      </c>
      <c r="M23" s="95" t="s">
        <v>278</v>
      </c>
      <c r="N23" s="95" t="s">
        <v>278</v>
      </c>
      <c r="O23" s="95" t="s">
        <v>278</v>
      </c>
      <c r="P23" s="95" t="s">
        <v>278</v>
      </c>
      <c r="Q23" s="95" t="s">
        <v>278</v>
      </c>
      <c r="R23" s="95" t="s">
        <v>278</v>
      </c>
    </row>
    <row r="24" spans="1:18" ht="21" x14ac:dyDescent="0.15">
      <c r="A24" s="123" t="s">
        <v>34</v>
      </c>
      <c r="B24" s="117" t="s">
        <v>35</v>
      </c>
      <c r="C24" s="137" t="s">
        <v>176</v>
      </c>
      <c r="D24" s="170" t="s">
        <v>134</v>
      </c>
      <c r="E24" s="140">
        <f>Таблица3000!F23</f>
        <v>0</v>
      </c>
      <c r="F24" s="133"/>
      <c r="G24" s="172" t="s">
        <v>278</v>
      </c>
      <c r="H24" s="95" t="s">
        <v>278</v>
      </c>
      <c r="I24" s="95" t="s">
        <v>278</v>
      </c>
      <c r="J24" s="95" t="s">
        <v>278</v>
      </c>
      <c r="K24" s="95" t="s">
        <v>278</v>
      </c>
      <c r="L24" s="95" t="s">
        <v>278</v>
      </c>
      <c r="M24" s="95" t="s">
        <v>278</v>
      </c>
      <c r="N24" s="95" t="s">
        <v>278</v>
      </c>
      <c r="O24" s="95" t="s">
        <v>278</v>
      </c>
      <c r="P24" s="95" t="s">
        <v>278</v>
      </c>
      <c r="Q24" s="95" t="s">
        <v>278</v>
      </c>
      <c r="R24" s="95" t="s">
        <v>278</v>
      </c>
    </row>
    <row r="25" spans="1:18" ht="31.5" x14ac:dyDescent="0.15">
      <c r="A25" s="114" t="s">
        <v>36</v>
      </c>
      <c r="B25" s="115" t="s">
        <v>37</v>
      </c>
      <c r="C25" s="137" t="s">
        <v>177</v>
      </c>
      <c r="D25" s="170" t="s">
        <v>135</v>
      </c>
      <c r="E25" s="140">
        <f>Таблица3000!F24</f>
        <v>0</v>
      </c>
      <c r="F25" s="133"/>
      <c r="G25" s="172" t="s">
        <v>278</v>
      </c>
      <c r="H25" s="95" t="s">
        <v>278</v>
      </c>
      <c r="I25" s="95" t="s">
        <v>278</v>
      </c>
      <c r="J25" s="95" t="s">
        <v>278</v>
      </c>
      <c r="K25" s="95" t="s">
        <v>278</v>
      </c>
      <c r="L25" s="95" t="s">
        <v>278</v>
      </c>
      <c r="M25" s="95" t="s">
        <v>278</v>
      </c>
      <c r="N25" s="95" t="s">
        <v>278</v>
      </c>
      <c r="O25" s="95" t="s">
        <v>278</v>
      </c>
      <c r="P25" s="95" t="s">
        <v>278</v>
      </c>
      <c r="Q25" s="95" t="s">
        <v>278</v>
      </c>
      <c r="R25" s="95" t="s">
        <v>278</v>
      </c>
    </row>
    <row r="26" spans="1:18" ht="21" x14ac:dyDescent="0.15">
      <c r="A26" s="123" t="s">
        <v>38</v>
      </c>
      <c r="B26" s="117" t="s">
        <v>39</v>
      </c>
      <c r="C26" s="137" t="s">
        <v>178</v>
      </c>
      <c r="D26" s="170" t="s">
        <v>136</v>
      </c>
      <c r="E26" s="140">
        <f>Таблица3000!F25</f>
        <v>0</v>
      </c>
      <c r="F26" s="133"/>
      <c r="G26" s="172" t="s">
        <v>278</v>
      </c>
      <c r="H26" s="95" t="s">
        <v>278</v>
      </c>
      <c r="I26" s="95" t="s">
        <v>278</v>
      </c>
      <c r="J26" s="95" t="s">
        <v>278</v>
      </c>
      <c r="K26" s="95" t="s">
        <v>278</v>
      </c>
      <c r="L26" s="95" t="s">
        <v>278</v>
      </c>
      <c r="M26" s="95" t="s">
        <v>278</v>
      </c>
      <c r="N26" s="95" t="s">
        <v>278</v>
      </c>
      <c r="O26" s="95" t="s">
        <v>278</v>
      </c>
      <c r="P26" s="95" t="s">
        <v>278</v>
      </c>
      <c r="Q26" s="95" t="s">
        <v>278</v>
      </c>
      <c r="R26" s="95" t="s">
        <v>278</v>
      </c>
    </row>
    <row r="27" spans="1:18" ht="12.75" x14ac:dyDescent="0.15">
      <c r="A27" s="116" t="s">
        <v>40</v>
      </c>
      <c r="B27" s="117" t="s">
        <v>41</v>
      </c>
      <c r="C27" s="137" t="s">
        <v>179</v>
      </c>
      <c r="D27" s="170" t="s">
        <v>137</v>
      </c>
      <c r="E27" s="140">
        <f>Таблица3000!F26</f>
        <v>0</v>
      </c>
      <c r="F27" s="133"/>
      <c r="G27" s="172" t="s">
        <v>278</v>
      </c>
      <c r="H27" s="95" t="s">
        <v>278</v>
      </c>
      <c r="I27" s="95" t="s">
        <v>278</v>
      </c>
      <c r="J27" s="95" t="s">
        <v>278</v>
      </c>
      <c r="K27" s="95" t="s">
        <v>278</v>
      </c>
      <c r="L27" s="95" t="s">
        <v>278</v>
      </c>
      <c r="M27" s="95" t="s">
        <v>278</v>
      </c>
      <c r="N27" s="95" t="s">
        <v>278</v>
      </c>
      <c r="O27" s="95" t="s">
        <v>278</v>
      </c>
      <c r="P27" s="95" t="s">
        <v>278</v>
      </c>
      <c r="Q27" s="95" t="s">
        <v>278</v>
      </c>
      <c r="R27" s="95" t="s">
        <v>278</v>
      </c>
    </row>
    <row r="28" spans="1:18" ht="12.75" x14ac:dyDescent="0.15">
      <c r="A28" s="116" t="s">
        <v>42</v>
      </c>
      <c r="B28" s="117" t="s">
        <v>43</v>
      </c>
      <c r="C28" s="137" t="s">
        <v>180</v>
      </c>
      <c r="D28" s="170" t="s">
        <v>138</v>
      </c>
      <c r="E28" s="140">
        <f>Таблица3000!F27</f>
        <v>0</v>
      </c>
      <c r="F28" s="133"/>
      <c r="G28" s="172" t="s">
        <v>278</v>
      </c>
      <c r="H28" s="95" t="s">
        <v>278</v>
      </c>
      <c r="I28" s="95" t="s">
        <v>278</v>
      </c>
      <c r="J28" s="95" t="s">
        <v>278</v>
      </c>
      <c r="K28" s="95" t="s">
        <v>278</v>
      </c>
      <c r="L28" s="95" t="s">
        <v>278</v>
      </c>
      <c r="M28" s="95" t="s">
        <v>278</v>
      </c>
      <c r="N28" s="95" t="s">
        <v>278</v>
      </c>
      <c r="O28" s="95" t="s">
        <v>278</v>
      </c>
      <c r="P28" s="95" t="s">
        <v>278</v>
      </c>
      <c r="Q28" s="95" t="s">
        <v>278</v>
      </c>
      <c r="R28" s="95" t="s">
        <v>278</v>
      </c>
    </row>
    <row r="29" spans="1:18" ht="12.75" x14ac:dyDescent="0.15">
      <c r="A29" s="116" t="s">
        <v>314</v>
      </c>
      <c r="B29" s="117" t="s">
        <v>315</v>
      </c>
      <c r="C29" s="137" t="s">
        <v>316</v>
      </c>
      <c r="D29" s="170" t="s">
        <v>139</v>
      </c>
      <c r="E29" s="140">
        <f>Таблица3000!F28</f>
        <v>0</v>
      </c>
      <c r="F29" s="133"/>
      <c r="G29" s="172" t="s">
        <v>278</v>
      </c>
      <c r="H29" s="95" t="s">
        <v>278</v>
      </c>
      <c r="I29" s="95" t="s">
        <v>278</v>
      </c>
      <c r="J29" s="95" t="s">
        <v>278</v>
      </c>
      <c r="K29" s="95" t="s">
        <v>278</v>
      </c>
      <c r="L29" s="95" t="s">
        <v>278</v>
      </c>
      <c r="M29" s="95" t="s">
        <v>278</v>
      </c>
      <c r="N29" s="95" t="s">
        <v>278</v>
      </c>
      <c r="O29" s="95" t="s">
        <v>278</v>
      </c>
      <c r="P29" s="95" t="s">
        <v>278</v>
      </c>
      <c r="Q29" s="95" t="s">
        <v>278</v>
      </c>
      <c r="R29" s="95" t="s">
        <v>278</v>
      </c>
    </row>
    <row r="30" spans="1:18" ht="12.75" x14ac:dyDescent="0.15">
      <c r="A30" s="121" t="s">
        <v>44</v>
      </c>
      <c r="B30" s="115" t="s">
        <v>45</v>
      </c>
      <c r="C30" s="137" t="s">
        <v>181</v>
      </c>
      <c r="D30" s="170" t="s">
        <v>140</v>
      </c>
      <c r="E30" s="140">
        <f>Таблица3000!F29</f>
        <v>0</v>
      </c>
      <c r="F30" s="133"/>
      <c r="G30" s="172" t="s">
        <v>278</v>
      </c>
      <c r="H30" s="95" t="s">
        <v>278</v>
      </c>
      <c r="I30" s="95" t="s">
        <v>278</v>
      </c>
      <c r="J30" s="95" t="s">
        <v>278</v>
      </c>
      <c r="K30" s="95" t="s">
        <v>278</v>
      </c>
      <c r="L30" s="95" t="s">
        <v>278</v>
      </c>
      <c r="M30" s="95" t="s">
        <v>278</v>
      </c>
      <c r="N30" s="95" t="s">
        <v>278</v>
      </c>
      <c r="O30" s="95" t="s">
        <v>278</v>
      </c>
      <c r="P30" s="95" t="s">
        <v>278</v>
      </c>
      <c r="Q30" s="95" t="s">
        <v>278</v>
      </c>
      <c r="R30" s="95" t="s">
        <v>278</v>
      </c>
    </row>
    <row r="31" spans="1:18" ht="12.75" x14ac:dyDescent="0.15">
      <c r="A31" s="119" t="s">
        <v>46</v>
      </c>
      <c r="B31" s="120" t="s">
        <v>47</v>
      </c>
      <c r="C31" s="137" t="s">
        <v>182</v>
      </c>
      <c r="D31" s="170" t="s">
        <v>141</v>
      </c>
      <c r="E31" s="140">
        <f>Таблица3000!F30</f>
        <v>0</v>
      </c>
      <c r="F31" s="133"/>
      <c r="G31" s="172" t="s">
        <v>278</v>
      </c>
      <c r="H31" s="95" t="s">
        <v>278</v>
      </c>
      <c r="I31" s="95" t="s">
        <v>278</v>
      </c>
      <c r="J31" s="95" t="s">
        <v>278</v>
      </c>
      <c r="K31" s="95" t="s">
        <v>278</v>
      </c>
      <c r="L31" s="95" t="s">
        <v>278</v>
      </c>
      <c r="M31" s="95" t="s">
        <v>278</v>
      </c>
      <c r="N31" s="95" t="s">
        <v>278</v>
      </c>
      <c r="O31" s="95" t="s">
        <v>278</v>
      </c>
      <c r="P31" s="95" t="s">
        <v>278</v>
      </c>
      <c r="Q31" s="95" t="s">
        <v>278</v>
      </c>
      <c r="R31" s="95" t="s">
        <v>278</v>
      </c>
    </row>
    <row r="32" spans="1:18" ht="31.5" x14ac:dyDescent="0.15">
      <c r="A32" s="171" t="s">
        <v>317</v>
      </c>
      <c r="B32" s="120" t="s">
        <v>318</v>
      </c>
      <c r="C32" s="137" t="s">
        <v>319</v>
      </c>
      <c r="D32" s="170" t="s">
        <v>142</v>
      </c>
      <c r="E32" s="140">
        <f>Таблица3000!F31</f>
        <v>0</v>
      </c>
      <c r="F32" s="133"/>
      <c r="G32" s="172" t="s">
        <v>504</v>
      </c>
      <c r="H32" s="95" t="s">
        <v>504</v>
      </c>
      <c r="I32" s="95" t="s">
        <v>504</v>
      </c>
      <c r="J32" s="95" t="s">
        <v>504</v>
      </c>
      <c r="K32" s="95" t="s">
        <v>504</v>
      </c>
      <c r="L32" s="95" t="s">
        <v>504</v>
      </c>
      <c r="M32" s="95" t="s">
        <v>504</v>
      </c>
      <c r="N32" s="95" t="s">
        <v>504</v>
      </c>
      <c r="O32" s="95" t="s">
        <v>504</v>
      </c>
      <c r="P32" s="95" t="s">
        <v>504</v>
      </c>
      <c r="Q32" s="95" t="s">
        <v>504</v>
      </c>
      <c r="R32" s="95" t="s">
        <v>504</v>
      </c>
    </row>
    <row r="33" spans="1:18" ht="12.75" x14ac:dyDescent="0.15">
      <c r="A33" s="121" t="s">
        <v>48</v>
      </c>
      <c r="B33" s="115" t="s">
        <v>49</v>
      </c>
      <c r="C33" s="137" t="s">
        <v>183</v>
      </c>
      <c r="D33" s="170" t="s">
        <v>143</v>
      </c>
      <c r="E33" s="140">
        <f>Таблица3000!F32</f>
        <v>0</v>
      </c>
      <c r="F33" s="133"/>
      <c r="G33" s="172" t="s">
        <v>278</v>
      </c>
      <c r="H33" s="95" t="s">
        <v>278</v>
      </c>
      <c r="I33" s="95" t="s">
        <v>278</v>
      </c>
      <c r="J33" s="95" t="s">
        <v>278</v>
      </c>
      <c r="K33" s="95" t="s">
        <v>278</v>
      </c>
      <c r="L33" s="95" t="s">
        <v>278</v>
      </c>
      <c r="M33" s="95" t="s">
        <v>278</v>
      </c>
      <c r="N33" s="95" t="s">
        <v>278</v>
      </c>
      <c r="O33" s="95" t="s">
        <v>278</v>
      </c>
      <c r="P33" s="95" t="s">
        <v>278</v>
      </c>
      <c r="Q33" s="95" t="s">
        <v>278</v>
      </c>
      <c r="R33" s="95" t="s">
        <v>278</v>
      </c>
    </row>
    <row r="34" spans="1:18" ht="12.75" x14ac:dyDescent="0.15">
      <c r="A34" s="126" t="s">
        <v>50</v>
      </c>
      <c r="B34" s="117" t="s">
        <v>51</v>
      </c>
      <c r="C34" s="137" t="s">
        <v>184</v>
      </c>
      <c r="D34" s="170" t="s">
        <v>144</v>
      </c>
      <c r="E34" s="140">
        <f>Таблица3000!F33</f>
        <v>0</v>
      </c>
      <c r="F34" s="133"/>
      <c r="G34" s="172" t="s">
        <v>278</v>
      </c>
      <c r="H34" s="95" t="s">
        <v>278</v>
      </c>
      <c r="I34" s="95" t="s">
        <v>278</v>
      </c>
      <c r="J34" s="95" t="s">
        <v>278</v>
      </c>
      <c r="K34" s="95" t="s">
        <v>278</v>
      </c>
      <c r="L34" s="95" t="s">
        <v>278</v>
      </c>
      <c r="M34" s="95" t="s">
        <v>278</v>
      </c>
      <c r="N34" s="95" t="s">
        <v>278</v>
      </c>
      <c r="O34" s="95" t="s">
        <v>278</v>
      </c>
      <c r="P34" s="95" t="s">
        <v>278</v>
      </c>
      <c r="Q34" s="95" t="s">
        <v>278</v>
      </c>
      <c r="R34" s="95" t="s">
        <v>278</v>
      </c>
    </row>
    <row r="35" spans="1:18" ht="21" x14ac:dyDescent="0.15">
      <c r="A35" s="126" t="s">
        <v>505</v>
      </c>
      <c r="B35" s="117" t="s">
        <v>320</v>
      </c>
      <c r="C35" s="137" t="s">
        <v>321</v>
      </c>
      <c r="D35" s="170" t="s">
        <v>145</v>
      </c>
      <c r="E35" s="140">
        <f>Таблица3000!F34</f>
        <v>0</v>
      </c>
      <c r="F35" s="133"/>
      <c r="G35" s="172" t="s">
        <v>278</v>
      </c>
      <c r="H35" s="95" t="s">
        <v>278</v>
      </c>
      <c r="I35" s="95" t="s">
        <v>278</v>
      </c>
      <c r="J35" s="95" t="s">
        <v>278</v>
      </c>
      <c r="K35" s="95" t="s">
        <v>278</v>
      </c>
      <c r="L35" s="95" t="s">
        <v>278</v>
      </c>
      <c r="M35" s="95" t="s">
        <v>278</v>
      </c>
      <c r="N35" s="95" t="s">
        <v>278</v>
      </c>
      <c r="O35" s="95" t="s">
        <v>278</v>
      </c>
      <c r="P35" s="95" t="s">
        <v>278</v>
      </c>
      <c r="Q35" s="95" t="s">
        <v>278</v>
      </c>
      <c r="R35" s="95" t="s">
        <v>278</v>
      </c>
    </row>
    <row r="36" spans="1:18" ht="12.75" x14ac:dyDescent="0.15">
      <c r="A36" s="121" t="s">
        <v>52</v>
      </c>
      <c r="B36" s="115" t="s">
        <v>53</v>
      </c>
      <c r="C36" s="137" t="s">
        <v>185</v>
      </c>
      <c r="D36" s="170" t="s">
        <v>146</v>
      </c>
      <c r="E36" s="140">
        <f>Таблица3000!F35</f>
        <v>0</v>
      </c>
      <c r="F36" s="133"/>
      <c r="G36" s="172" t="s">
        <v>278</v>
      </c>
      <c r="H36" s="95" t="s">
        <v>278</v>
      </c>
      <c r="I36" s="95" t="s">
        <v>278</v>
      </c>
      <c r="J36" s="95" t="s">
        <v>278</v>
      </c>
      <c r="K36" s="95" t="s">
        <v>278</v>
      </c>
      <c r="L36" s="95" t="s">
        <v>278</v>
      </c>
      <c r="M36" s="95" t="s">
        <v>278</v>
      </c>
      <c r="N36" s="95" t="s">
        <v>278</v>
      </c>
      <c r="O36" s="95" t="s">
        <v>278</v>
      </c>
      <c r="P36" s="95" t="s">
        <v>278</v>
      </c>
      <c r="Q36" s="95" t="s">
        <v>278</v>
      </c>
      <c r="R36" s="95" t="s">
        <v>278</v>
      </c>
    </row>
    <row r="37" spans="1:18" ht="12.75" x14ac:dyDescent="0.15">
      <c r="A37" s="126" t="s">
        <v>54</v>
      </c>
      <c r="B37" s="117" t="s">
        <v>55</v>
      </c>
      <c r="C37" s="137" t="s">
        <v>186</v>
      </c>
      <c r="D37" s="170" t="s">
        <v>147</v>
      </c>
      <c r="E37" s="140">
        <f>Таблица3000!F36</f>
        <v>0</v>
      </c>
      <c r="F37" s="133"/>
      <c r="G37" s="172" t="s">
        <v>278</v>
      </c>
      <c r="H37" s="95" t="s">
        <v>278</v>
      </c>
      <c r="I37" s="95" t="s">
        <v>278</v>
      </c>
      <c r="J37" s="95" t="s">
        <v>278</v>
      </c>
      <c r="K37" s="95" t="s">
        <v>278</v>
      </c>
      <c r="L37" s="95" t="s">
        <v>278</v>
      </c>
      <c r="M37" s="95" t="s">
        <v>278</v>
      </c>
      <c r="N37" s="95" t="s">
        <v>278</v>
      </c>
      <c r="O37" s="95" t="s">
        <v>278</v>
      </c>
      <c r="P37" s="95" t="s">
        <v>278</v>
      </c>
      <c r="Q37" s="95" t="s">
        <v>278</v>
      </c>
      <c r="R37" s="95" t="s">
        <v>278</v>
      </c>
    </row>
    <row r="38" spans="1:18" ht="31.5" x14ac:dyDescent="0.15">
      <c r="A38" s="126" t="s">
        <v>506</v>
      </c>
      <c r="B38" s="117" t="s">
        <v>323</v>
      </c>
      <c r="C38" s="137" t="s">
        <v>324</v>
      </c>
      <c r="D38" s="170" t="s">
        <v>148</v>
      </c>
      <c r="E38" s="140">
        <f>Таблица3000!F37</f>
        <v>0</v>
      </c>
      <c r="F38" s="133"/>
      <c r="G38" s="172" t="s">
        <v>278</v>
      </c>
      <c r="H38" s="95" t="s">
        <v>278</v>
      </c>
      <c r="I38" s="95" t="s">
        <v>278</v>
      </c>
      <c r="J38" s="95" t="s">
        <v>278</v>
      </c>
      <c r="K38" s="95" t="s">
        <v>278</v>
      </c>
      <c r="L38" s="95" t="s">
        <v>278</v>
      </c>
      <c r="M38" s="95" t="s">
        <v>278</v>
      </c>
      <c r="N38" s="95" t="s">
        <v>278</v>
      </c>
      <c r="O38" s="95" t="s">
        <v>278</v>
      </c>
      <c r="P38" s="95" t="s">
        <v>278</v>
      </c>
      <c r="Q38" s="95" t="s">
        <v>278</v>
      </c>
      <c r="R38" s="95" t="s">
        <v>278</v>
      </c>
    </row>
    <row r="39" spans="1:18" ht="21" x14ac:dyDescent="0.15">
      <c r="A39" s="114" t="s">
        <v>56</v>
      </c>
      <c r="B39" s="115" t="s">
        <v>57</v>
      </c>
      <c r="C39" s="137" t="s">
        <v>187</v>
      </c>
      <c r="D39" s="170" t="s">
        <v>149</v>
      </c>
      <c r="E39" s="140">
        <f>Таблица3000!F38</f>
        <v>0</v>
      </c>
      <c r="F39" s="133"/>
      <c r="G39" s="172" t="s">
        <v>278</v>
      </c>
      <c r="H39" s="95" t="s">
        <v>278</v>
      </c>
      <c r="I39" s="95" t="s">
        <v>278</v>
      </c>
      <c r="J39" s="95" t="s">
        <v>278</v>
      </c>
      <c r="K39" s="95" t="s">
        <v>278</v>
      </c>
      <c r="L39" s="95" t="s">
        <v>278</v>
      </c>
      <c r="M39" s="95" t="s">
        <v>278</v>
      </c>
      <c r="N39" s="95" t="s">
        <v>278</v>
      </c>
      <c r="O39" s="95" t="s">
        <v>278</v>
      </c>
      <c r="P39" s="95" t="s">
        <v>278</v>
      </c>
      <c r="Q39" s="95" t="s">
        <v>278</v>
      </c>
      <c r="R39" s="95" t="s">
        <v>278</v>
      </c>
    </row>
    <row r="40" spans="1:18" ht="12.75" x14ac:dyDescent="0.15">
      <c r="A40" s="123" t="s">
        <v>58</v>
      </c>
      <c r="B40" s="117" t="s">
        <v>59</v>
      </c>
      <c r="C40" s="137" t="s">
        <v>188</v>
      </c>
      <c r="D40" s="170" t="s">
        <v>150</v>
      </c>
      <c r="E40" s="140">
        <f>Таблица3000!F39</f>
        <v>0</v>
      </c>
      <c r="F40" s="133"/>
      <c r="G40" s="172" t="s">
        <v>278</v>
      </c>
      <c r="H40" s="95" t="s">
        <v>278</v>
      </c>
      <c r="I40" s="95" t="s">
        <v>278</v>
      </c>
      <c r="J40" s="95" t="s">
        <v>278</v>
      </c>
      <c r="K40" s="95" t="s">
        <v>278</v>
      </c>
      <c r="L40" s="95" t="s">
        <v>278</v>
      </c>
      <c r="M40" s="95" t="s">
        <v>278</v>
      </c>
      <c r="N40" s="95" t="s">
        <v>278</v>
      </c>
      <c r="O40" s="95" t="s">
        <v>278</v>
      </c>
      <c r="P40" s="95" t="s">
        <v>278</v>
      </c>
      <c r="Q40" s="95" t="s">
        <v>278</v>
      </c>
      <c r="R40" s="95" t="s">
        <v>278</v>
      </c>
    </row>
    <row r="41" spans="1:18" ht="42" x14ac:dyDescent="0.15">
      <c r="A41" s="123" t="s">
        <v>507</v>
      </c>
      <c r="B41" s="117" t="s">
        <v>326</v>
      </c>
      <c r="C41" s="137" t="s">
        <v>327</v>
      </c>
      <c r="D41" s="170" t="s">
        <v>151</v>
      </c>
      <c r="E41" s="140">
        <f>Таблица3000!F40</f>
        <v>0</v>
      </c>
      <c r="F41" s="133"/>
      <c r="G41" s="172" t="s">
        <v>278</v>
      </c>
      <c r="H41" s="95" t="s">
        <v>278</v>
      </c>
      <c r="I41" s="95" t="s">
        <v>278</v>
      </c>
      <c r="J41" s="95" t="s">
        <v>278</v>
      </c>
      <c r="K41" s="95" t="s">
        <v>278</v>
      </c>
      <c r="L41" s="95" t="s">
        <v>278</v>
      </c>
      <c r="M41" s="95" t="s">
        <v>278</v>
      </c>
      <c r="N41" s="95" t="s">
        <v>278</v>
      </c>
      <c r="O41" s="95" t="s">
        <v>278</v>
      </c>
      <c r="P41" s="95" t="s">
        <v>278</v>
      </c>
      <c r="Q41" s="95" t="s">
        <v>278</v>
      </c>
      <c r="R41" s="95" t="s">
        <v>278</v>
      </c>
    </row>
    <row r="42" spans="1:18" ht="12.75" x14ac:dyDescent="0.15">
      <c r="A42" s="114" t="s">
        <v>60</v>
      </c>
      <c r="B42" s="115" t="s">
        <v>61</v>
      </c>
      <c r="C42" s="137" t="s">
        <v>189</v>
      </c>
      <c r="D42" s="170" t="s">
        <v>152</v>
      </c>
      <c r="E42" s="140">
        <f>Таблица3000!F41</f>
        <v>0</v>
      </c>
      <c r="F42" s="133"/>
      <c r="G42" s="172" t="s">
        <v>278</v>
      </c>
      <c r="H42" s="95" t="s">
        <v>278</v>
      </c>
      <c r="I42" s="95" t="s">
        <v>278</v>
      </c>
      <c r="J42" s="95" t="s">
        <v>278</v>
      </c>
      <c r="K42" s="95" t="s">
        <v>278</v>
      </c>
      <c r="L42" s="95" t="s">
        <v>278</v>
      </c>
      <c r="M42" s="95" t="s">
        <v>278</v>
      </c>
      <c r="N42" s="95" t="s">
        <v>278</v>
      </c>
      <c r="O42" s="95" t="s">
        <v>278</v>
      </c>
      <c r="P42" s="95" t="s">
        <v>278</v>
      </c>
      <c r="Q42" s="95" t="s">
        <v>278</v>
      </c>
      <c r="R42" s="95" t="s">
        <v>278</v>
      </c>
    </row>
    <row r="43" spans="1:18" ht="21" x14ac:dyDescent="0.15">
      <c r="A43" s="123" t="s">
        <v>62</v>
      </c>
      <c r="B43" s="117" t="s">
        <v>63</v>
      </c>
      <c r="C43" s="137" t="s">
        <v>190</v>
      </c>
      <c r="D43" s="170" t="s">
        <v>153</v>
      </c>
      <c r="E43" s="140">
        <f>Таблица3000!F42</f>
        <v>0</v>
      </c>
      <c r="F43" s="133"/>
      <c r="G43" s="172" t="s">
        <v>278</v>
      </c>
      <c r="H43" s="95" t="s">
        <v>278</v>
      </c>
      <c r="I43" s="95" t="s">
        <v>278</v>
      </c>
      <c r="J43" s="95" t="s">
        <v>278</v>
      </c>
      <c r="K43" s="95" t="s">
        <v>278</v>
      </c>
      <c r="L43" s="95" t="s">
        <v>278</v>
      </c>
      <c r="M43" s="95" t="s">
        <v>278</v>
      </c>
      <c r="N43" s="95" t="s">
        <v>278</v>
      </c>
      <c r="O43" s="95" t="s">
        <v>278</v>
      </c>
      <c r="P43" s="95" t="s">
        <v>278</v>
      </c>
      <c r="Q43" s="95" t="s">
        <v>278</v>
      </c>
      <c r="R43" s="95" t="s">
        <v>278</v>
      </c>
    </row>
    <row r="44" spans="1:18" ht="31.5" x14ac:dyDescent="0.15">
      <c r="A44" s="123" t="s">
        <v>508</v>
      </c>
      <c r="B44" s="117" t="s">
        <v>329</v>
      </c>
      <c r="C44" s="137" t="s">
        <v>330</v>
      </c>
      <c r="D44" s="170" t="s">
        <v>154</v>
      </c>
      <c r="E44" s="140">
        <f>Таблица3000!F43</f>
        <v>0</v>
      </c>
      <c r="F44" s="133"/>
      <c r="G44" s="172" t="s">
        <v>278</v>
      </c>
      <c r="H44" s="95" t="s">
        <v>278</v>
      </c>
      <c r="I44" s="95" t="s">
        <v>278</v>
      </c>
      <c r="J44" s="95" t="s">
        <v>278</v>
      </c>
      <c r="K44" s="95" t="s">
        <v>278</v>
      </c>
      <c r="L44" s="95" t="s">
        <v>278</v>
      </c>
      <c r="M44" s="95" t="s">
        <v>278</v>
      </c>
      <c r="N44" s="95" t="s">
        <v>278</v>
      </c>
      <c r="O44" s="95" t="s">
        <v>278</v>
      </c>
      <c r="P44" s="95" t="s">
        <v>278</v>
      </c>
      <c r="Q44" s="95" t="s">
        <v>278</v>
      </c>
      <c r="R44" s="95" t="s">
        <v>278</v>
      </c>
    </row>
    <row r="45" spans="1:18" ht="21" x14ac:dyDescent="0.15">
      <c r="A45" s="127" t="s">
        <v>64</v>
      </c>
      <c r="B45" s="115" t="s">
        <v>65</v>
      </c>
      <c r="C45" s="137" t="s">
        <v>191</v>
      </c>
      <c r="D45" s="170" t="s">
        <v>155</v>
      </c>
      <c r="E45" s="140">
        <f>Таблица3000!F44</f>
        <v>0</v>
      </c>
      <c r="F45" s="133"/>
      <c r="G45" s="172" t="s">
        <v>278</v>
      </c>
      <c r="H45" s="95" t="s">
        <v>278</v>
      </c>
      <c r="I45" s="95" t="s">
        <v>278</v>
      </c>
      <c r="J45" s="95" t="s">
        <v>278</v>
      </c>
      <c r="K45" s="95" t="s">
        <v>278</v>
      </c>
      <c r="L45" s="95" t="s">
        <v>278</v>
      </c>
      <c r="M45" s="95" t="s">
        <v>278</v>
      </c>
      <c r="N45" s="95" t="s">
        <v>278</v>
      </c>
      <c r="O45" s="95" t="s">
        <v>278</v>
      </c>
      <c r="P45" s="95" t="s">
        <v>278</v>
      </c>
      <c r="Q45" s="95" t="s">
        <v>278</v>
      </c>
      <c r="R45" s="95" t="s">
        <v>278</v>
      </c>
    </row>
    <row r="46" spans="1:18" ht="21" x14ac:dyDescent="0.15">
      <c r="A46" s="123" t="s">
        <v>66</v>
      </c>
      <c r="B46" s="117" t="s">
        <v>67</v>
      </c>
      <c r="C46" s="137" t="s">
        <v>192</v>
      </c>
      <c r="D46" s="170" t="s">
        <v>156</v>
      </c>
      <c r="E46" s="140">
        <f>Таблица3000!F45</f>
        <v>0</v>
      </c>
      <c r="F46" s="133"/>
      <c r="G46" s="172" t="s">
        <v>278</v>
      </c>
      <c r="H46" s="95" t="s">
        <v>278</v>
      </c>
      <c r="I46" s="95" t="s">
        <v>278</v>
      </c>
      <c r="J46" s="95" t="s">
        <v>278</v>
      </c>
      <c r="K46" s="95" t="s">
        <v>278</v>
      </c>
      <c r="L46" s="95" t="s">
        <v>278</v>
      </c>
      <c r="M46" s="95" t="s">
        <v>278</v>
      </c>
      <c r="N46" s="95" t="s">
        <v>278</v>
      </c>
      <c r="O46" s="95" t="s">
        <v>278</v>
      </c>
      <c r="P46" s="95" t="s">
        <v>278</v>
      </c>
      <c r="Q46" s="95" t="s">
        <v>278</v>
      </c>
      <c r="R46" s="95" t="s">
        <v>278</v>
      </c>
    </row>
    <row r="47" spans="1:18" ht="42" x14ac:dyDescent="0.15">
      <c r="A47" s="123" t="s">
        <v>332</v>
      </c>
      <c r="B47" s="117" t="s">
        <v>333</v>
      </c>
      <c r="C47" s="137" t="s">
        <v>334</v>
      </c>
      <c r="D47" s="170" t="s">
        <v>155</v>
      </c>
      <c r="E47" s="140">
        <f>Таблица3000!F46</f>
        <v>0</v>
      </c>
      <c r="F47" s="133"/>
      <c r="G47" s="172" t="s">
        <v>278</v>
      </c>
      <c r="H47" s="95" t="s">
        <v>278</v>
      </c>
      <c r="I47" s="95" t="s">
        <v>278</v>
      </c>
      <c r="J47" s="95" t="s">
        <v>278</v>
      </c>
      <c r="K47" s="95" t="s">
        <v>278</v>
      </c>
      <c r="L47" s="95" t="s">
        <v>278</v>
      </c>
      <c r="M47" s="95" t="s">
        <v>278</v>
      </c>
      <c r="N47" s="95" t="s">
        <v>278</v>
      </c>
      <c r="O47" s="95" t="s">
        <v>278</v>
      </c>
      <c r="P47" s="95" t="s">
        <v>278</v>
      </c>
      <c r="Q47" s="95" t="s">
        <v>278</v>
      </c>
      <c r="R47" s="95" t="s">
        <v>278</v>
      </c>
    </row>
    <row r="48" spans="1:18" ht="21" x14ac:dyDescent="0.15">
      <c r="A48" s="114" t="s">
        <v>68</v>
      </c>
      <c r="B48" s="128" t="s">
        <v>69</v>
      </c>
      <c r="C48" s="137" t="s">
        <v>193</v>
      </c>
      <c r="D48" s="170" t="s">
        <v>158</v>
      </c>
      <c r="E48" s="140">
        <f>Таблица3000!F47</f>
        <v>0</v>
      </c>
      <c r="F48" s="133"/>
      <c r="G48" s="172" t="s">
        <v>278</v>
      </c>
      <c r="H48" s="95" t="s">
        <v>278</v>
      </c>
      <c r="I48" s="95" t="s">
        <v>278</v>
      </c>
      <c r="J48" s="95" t="s">
        <v>278</v>
      </c>
      <c r="K48" s="95" t="s">
        <v>278</v>
      </c>
      <c r="L48" s="95" t="s">
        <v>278</v>
      </c>
      <c r="M48" s="95" t="s">
        <v>278</v>
      </c>
      <c r="N48" s="95" t="s">
        <v>278</v>
      </c>
      <c r="O48" s="95" t="s">
        <v>278</v>
      </c>
      <c r="P48" s="95" t="s">
        <v>278</v>
      </c>
      <c r="Q48" s="95" t="s">
        <v>278</v>
      </c>
      <c r="R48" s="95" t="s">
        <v>278</v>
      </c>
    </row>
    <row r="49" spans="1:18" ht="21" x14ac:dyDescent="0.15">
      <c r="A49" s="114" t="s">
        <v>70</v>
      </c>
      <c r="B49" s="128" t="s">
        <v>71</v>
      </c>
      <c r="C49" s="137" t="s">
        <v>194</v>
      </c>
      <c r="D49" s="170" t="s">
        <v>159</v>
      </c>
      <c r="E49" s="140">
        <f>Таблица3000!F48</f>
        <v>0</v>
      </c>
      <c r="F49" s="133"/>
      <c r="G49" s="172" t="s">
        <v>278</v>
      </c>
      <c r="H49" s="95" t="s">
        <v>278</v>
      </c>
      <c r="I49" s="95" t="s">
        <v>278</v>
      </c>
      <c r="J49" s="95" t="s">
        <v>278</v>
      </c>
      <c r="K49" s="95" t="s">
        <v>278</v>
      </c>
      <c r="L49" s="95" t="s">
        <v>278</v>
      </c>
      <c r="M49" s="95" t="s">
        <v>278</v>
      </c>
      <c r="N49" s="95" t="s">
        <v>278</v>
      </c>
      <c r="O49" s="95" t="s">
        <v>278</v>
      </c>
      <c r="P49" s="95" t="s">
        <v>278</v>
      </c>
      <c r="Q49" s="95" t="s">
        <v>278</v>
      </c>
      <c r="R49" s="95" t="s">
        <v>278</v>
      </c>
    </row>
    <row r="50" spans="1:18" ht="37.5" customHeight="1" x14ac:dyDescent="0.15">
      <c r="A50" s="114" t="s">
        <v>336</v>
      </c>
      <c r="B50" s="128" t="s">
        <v>72</v>
      </c>
      <c r="C50" s="137" t="s">
        <v>195</v>
      </c>
      <c r="D50" s="170" t="s">
        <v>160</v>
      </c>
      <c r="E50" s="140">
        <f>Таблица3000!F49</f>
        <v>0</v>
      </c>
      <c r="F50" s="133"/>
      <c r="G50" s="172" t="s">
        <v>278</v>
      </c>
      <c r="H50" s="95" t="s">
        <v>278</v>
      </c>
      <c r="I50" s="95" t="s">
        <v>278</v>
      </c>
      <c r="J50" s="95" t="s">
        <v>278</v>
      </c>
      <c r="K50" s="95" t="s">
        <v>278</v>
      </c>
      <c r="L50" s="95" t="s">
        <v>278</v>
      </c>
      <c r="M50" s="95" t="s">
        <v>278</v>
      </c>
      <c r="N50" s="95" t="s">
        <v>278</v>
      </c>
      <c r="O50" s="95" t="s">
        <v>278</v>
      </c>
      <c r="P50" s="95" t="s">
        <v>278</v>
      </c>
      <c r="Q50" s="95" t="s">
        <v>278</v>
      </c>
      <c r="R50" s="95" t="s">
        <v>278</v>
      </c>
    </row>
    <row r="51" spans="1:18" ht="12.75" x14ac:dyDescent="0.15">
      <c r="A51" s="114" t="s">
        <v>337</v>
      </c>
      <c r="B51" s="128" t="s">
        <v>338</v>
      </c>
      <c r="C51" s="137" t="s">
        <v>339</v>
      </c>
      <c r="D51" s="170" t="s">
        <v>368</v>
      </c>
      <c r="E51" s="140">
        <f>Таблица3000!F50</f>
        <v>0</v>
      </c>
      <c r="F51" s="133"/>
      <c r="G51" s="172" t="s">
        <v>278</v>
      </c>
      <c r="H51" s="95" t="s">
        <v>278</v>
      </c>
      <c r="I51" s="95" t="s">
        <v>278</v>
      </c>
      <c r="J51" s="95" t="s">
        <v>278</v>
      </c>
      <c r="K51" s="95" t="s">
        <v>278</v>
      </c>
      <c r="L51" s="95" t="s">
        <v>278</v>
      </c>
      <c r="M51" s="95" t="s">
        <v>278</v>
      </c>
      <c r="N51" s="95" t="s">
        <v>278</v>
      </c>
      <c r="O51" s="95" t="s">
        <v>278</v>
      </c>
      <c r="P51" s="95" t="s">
        <v>278</v>
      </c>
      <c r="Q51" s="95" t="s">
        <v>278</v>
      </c>
      <c r="R51" s="95" t="s">
        <v>278</v>
      </c>
    </row>
    <row r="52" spans="1:18" ht="12.75" x14ac:dyDescent="0.15">
      <c r="A52" s="114" t="s">
        <v>340</v>
      </c>
      <c r="B52" s="128" t="s">
        <v>341</v>
      </c>
      <c r="C52" s="137" t="s">
        <v>342</v>
      </c>
      <c r="D52" s="170" t="s">
        <v>162</v>
      </c>
      <c r="E52" s="140">
        <f>Таблица3000!F51</f>
        <v>0</v>
      </c>
      <c r="F52" s="133"/>
      <c r="G52" s="172" t="s">
        <v>278</v>
      </c>
      <c r="H52" s="95" t="s">
        <v>278</v>
      </c>
      <c r="I52" s="95" t="s">
        <v>278</v>
      </c>
      <c r="J52" s="95" t="s">
        <v>278</v>
      </c>
      <c r="K52" s="95" t="s">
        <v>278</v>
      </c>
      <c r="L52" s="95" t="s">
        <v>278</v>
      </c>
      <c r="M52" s="95" t="s">
        <v>278</v>
      </c>
      <c r="N52" s="95" t="s">
        <v>278</v>
      </c>
      <c r="O52" s="95" t="s">
        <v>278</v>
      </c>
      <c r="P52" s="95" t="s">
        <v>278</v>
      </c>
      <c r="Q52" s="95" t="s">
        <v>278</v>
      </c>
      <c r="R52" s="95" t="s">
        <v>278</v>
      </c>
    </row>
    <row r="53" spans="1:18" x14ac:dyDescent="0.15">
      <c r="A53" s="114" t="s">
        <v>73</v>
      </c>
      <c r="B53" s="128" t="s">
        <v>74</v>
      </c>
      <c r="C53" s="137" t="s">
        <v>196</v>
      </c>
      <c r="D53" s="170" t="s">
        <v>163</v>
      </c>
      <c r="E53" s="140">
        <f>Таблица3000!F52</f>
        <v>0</v>
      </c>
      <c r="F53" s="133"/>
      <c r="G53" s="169" t="s">
        <v>278</v>
      </c>
      <c r="H53" s="95" t="s">
        <v>278</v>
      </c>
      <c r="I53" s="95" t="s">
        <v>278</v>
      </c>
      <c r="J53" s="95" t="s">
        <v>278</v>
      </c>
      <c r="K53" s="95" t="s">
        <v>278</v>
      </c>
      <c r="L53" s="95" t="s">
        <v>278</v>
      </c>
      <c r="M53" s="95" t="s">
        <v>278</v>
      </c>
      <c r="N53" s="95" t="s">
        <v>278</v>
      </c>
      <c r="O53" s="95" t="s">
        <v>278</v>
      </c>
      <c r="P53" s="95" t="s">
        <v>278</v>
      </c>
      <c r="Q53" s="95" t="s">
        <v>278</v>
      </c>
      <c r="R53" s="95" t="s">
        <v>278</v>
      </c>
    </row>
    <row r="54" spans="1:18" ht="31.5" x14ac:dyDescent="0.15">
      <c r="A54" s="114" t="s">
        <v>75</v>
      </c>
      <c r="B54" s="128" t="s">
        <v>76</v>
      </c>
      <c r="C54" s="137" t="s">
        <v>197</v>
      </c>
      <c r="D54" s="170" t="s">
        <v>164</v>
      </c>
      <c r="E54" s="140">
        <f>Таблица3000!F53</f>
        <v>0</v>
      </c>
      <c r="F54" s="133"/>
      <c r="G54" s="169" t="s">
        <v>278</v>
      </c>
      <c r="H54" s="95" t="s">
        <v>278</v>
      </c>
      <c r="I54" s="95" t="s">
        <v>278</v>
      </c>
      <c r="J54" s="95" t="s">
        <v>278</v>
      </c>
      <c r="K54" s="95" t="s">
        <v>278</v>
      </c>
      <c r="L54" s="95" t="s">
        <v>278</v>
      </c>
      <c r="M54" s="95" t="s">
        <v>278</v>
      </c>
      <c r="N54" s="95" t="s">
        <v>278</v>
      </c>
      <c r="O54" s="95" t="s">
        <v>278</v>
      </c>
      <c r="P54" s="95" t="s">
        <v>278</v>
      </c>
      <c r="Q54" s="95" t="s">
        <v>278</v>
      </c>
      <c r="R54" s="95" t="s">
        <v>278</v>
      </c>
    </row>
    <row r="55" spans="1:18" ht="42" x14ac:dyDescent="0.15">
      <c r="A55" s="114" t="s">
        <v>509</v>
      </c>
      <c r="B55" s="128" t="s">
        <v>345</v>
      </c>
      <c r="C55" s="137" t="s">
        <v>346</v>
      </c>
      <c r="D55" s="170" t="s">
        <v>347</v>
      </c>
      <c r="E55" s="140">
        <f>Таблица3000!F54</f>
        <v>0</v>
      </c>
      <c r="F55" s="133"/>
      <c r="G55" s="169" t="s">
        <v>278</v>
      </c>
      <c r="H55" s="95" t="s">
        <v>278</v>
      </c>
      <c r="I55" s="95" t="s">
        <v>278</v>
      </c>
      <c r="J55" s="95" t="s">
        <v>278</v>
      </c>
      <c r="K55" s="95" t="s">
        <v>278</v>
      </c>
      <c r="L55" s="95" t="s">
        <v>278</v>
      </c>
      <c r="M55" s="95" t="s">
        <v>278</v>
      </c>
      <c r="N55" s="95" t="s">
        <v>278</v>
      </c>
      <c r="O55" s="95" t="s">
        <v>278</v>
      </c>
      <c r="P55" s="95" t="s">
        <v>278</v>
      </c>
      <c r="Q55" s="95" t="s">
        <v>278</v>
      </c>
      <c r="R55" s="95" t="s">
        <v>278</v>
      </c>
    </row>
    <row r="56" spans="1:18" x14ac:dyDescent="0.15">
      <c r="A56" s="123" t="s">
        <v>77</v>
      </c>
      <c r="B56" s="129" t="s">
        <v>78</v>
      </c>
      <c r="C56" s="137" t="s">
        <v>198</v>
      </c>
      <c r="D56" s="170" t="s">
        <v>348</v>
      </c>
      <c r="E56" s="140">
        <f>Таблица3000!F55</f>
        <v>0</v>
      </c>
      <c r="F56" s="133"/>
      <c r="G56" s="169" t="s">
        <v>278</v>
      </c>
      <c r="H56" s="95" t="s">
        <v>278</v>
      </c>
      <c r="I56" s="95" t="s">
        <v>278</v>
      </c>
      <c r="J56" s="95" t="s">
        <v>278</v>
      </c>
      <c r="K56" s="95" t="s">
        <v>278</v>
      </c>
      <c r="L56" s="95" t="s">
        <v>278</v>
      </c>
      <c r="M56" s="95" t="s">
        <v>278</v>
      </c>
      <c r="N56" s="95" t="s">
        <v>278</v>
      </c>
      <c r="O56" s="95" t="s">
        <v>278</v>
      </c>
      <c r="P56" s="95" t="s">
        <v>278</v>
      </c>
      <c r="Q56" s="95" t="s">
        <v>278</v>
      </c>
      <c r="R56" s="95" t="s">
        <v>278</v>
      </c>
    </row>
    <row r="57" spans="1:18" x14ac:dyDescent="0.15">
      <c r="A57" s="123" t="s">
        <v>349</v>
      </c>
      <c r="B57" s="129" t="s">
        <v>350</v>
      </c>
      <c r="C57" s="137" t="s">
        <v>351</v>
      </c>
      <c r="D57" s="170" t="s">
        <v>352</v>
      </c>
      <c r="E57" s="140">
        <f>Таблица3000!F56</f>
        <v>0</v>
      </c>
      <c r="F57" s="133"/>
      <c r="G57" s="169" t="s">
        <v>278</v>
      </c>
      <c r="H57" s="95" t="s">
        <v>278</v>
      </c>
      <c r="I57" s="95" t="s">
        <v>278</v>
      </c>
      <c r="J57" s="95" t="s">
        <v>278</v>
      </c>
      <c r="K57" s="95" t="s">
        <v>278</v>
      </c>
      <c r="L57" s="95" t="s">
        <v>278</v>
      </c>
      <c r="M57" s="95" t="s">
        <v>278</v>
      </c>
      <c r="N57" s="95" t="s">
        <v>278</v>
      </c>
      <c r="O57" s="95" t="s">
        <v>278</v>
      </c>
      <c r="P57" s="95" t="s">
        <v>278</v>
      </c>
      <c r="Q57" s="95" t="s">
        <v>278</v>
      </c>
      <c r="R57" s="95" t="s">
        <v>278</v>
      </c>
    </row>
    <row r="58" spans="1:18" ht="12.75" customHeight="1" x14ac:dyDescent="0.15">
      <c r="A58" s="123" t="s">
        <v>353</v>
      </c>
      <c r="B58" s="129" t="s">
        <v>354</v>
      </c>
      <c r="C58" s="137" t="s">
        <v>355</v>
      </c>
      <c r="D58" s="170" t="s">
        <v>356</v>
      </c>
      <c r="E58" s="140">
        <f>Таблица3000!F57</f>
        <v>0</v>
      </c>
      <c r="F58" s="133"/>
      <c r="G58" s="169" t="s">
        <v>278</v>
      </c>
      <c r="H58" s="95" t="s">
        <v>278</v>
      </c>
      <c r="I58" s="95" t="s">
        <v>278</v>
      </c>
      <c r="J58" s="95" t="s">
        <v>278</v>
      </c>
      <c r="K58" s="95" t="s">
        <v>278</v>
      </c>
      <c r="L58" s="95" t="s">
        <v>278</v>
      </c>
      <c r="M58" s="95" t="s">
        <v>278</v>
      </c>
      <c r="N58" s="95" t="s">
        <v>278</v>
      </c>
      <c r="O58" s="95" t="s">
        <v>278</v>
      </c>
      <c r="P58" s="95" t="s">
        <v>278</v>
      </c>
      <c r="Q58" s="95" t="s">
        <v>278</v>
      </c>
      <c r="R58" s="95" t="s">
        <v>278</v>
      </c>
    </row>
    <row r="59" spans="1:18" ht="31.5" x14ac:dyDescent="0.15">
      <c r="A59" s="123" t="s">
        <v>357</v>
      </c>
      <c r="B59" s="129" t="s">
        <v>358</v>
      </c>
      <c r="C59" s="137" t="s">
        <v>359</v>
      </c>
      <c r="D59" s="170" t="s">
        <v>360</v>
      </c>
      <c r="E59" s="140">
        <f>Таблица3000!F58</f>
        <v>0</v>
      </c>
      <c r="F59" s="133"/>
      <c r="G59" s="169" t="s">
        <v>278</v>
      </c>
      <c r="H59" s="95" t="s">
        <v>278</v>
      </c>
      <c r="I59" s="95" t="s">
        <v>278</v>
      </c>
      <c r="J59" s="95" t="s">
        <v>278</v>
      </c>
      <c r="K59" s="95" t="s">
        <v>278</v>
      </c>
      <c r="L59" s="95" t="s">
        <v>278</v>
      </c>
      <c r="M59" s="95" t="s">
        <v>278</v>
      </c>
      <c r="N59" s="95" t="s">
        <v>278</v>
      </c>
      <c r="O59" s="95" t="s">
        <v>278</v>
      </c>
      <c r="P59" s="95" t="s">
        <v>278</v>
      </c>
      <c r="Q59" s="95" t="s">
        <v>278</v>
      </c>
      <c r="R59" s="95" t="s">
        <v>278</v>
      </c>
    </row>
    <row r="60" spans="1:18" x14ac:dyDescent="0.15">
      <c r="A60" s="123" t="s">
        <v>361</v>
      </c>
      <c r="B60" s="129" t="s">
        <v>362</v>
      </c>
      <c r="C60" s="137" t="s">
        <v>363</v>
      </c>
      <c r="D60" s="170" t="s">
        <v>364</v>
      </c>
      <c r="E60" s="140">
        <f>Таблица3000!F59</f>
        <v>0</v>
      </c>
      <c r="F60" s="133"/>
      <c r="G60" s="169" t="s">
        <v>278</v>
      </c>
      <c r="H60" s="95" t="s">
        <v>278</v>
      </c>
      <c r="I60" s="95" t="s">
        <v>278</v>
      </c>
      <c r="J60" s="95" t="s">
        <v>278</v>
      </c>
      <c r="K60" s="95" t="s">
        <v>278</v>
      </c>
      <c r="L60" s="95" t="s">
        <v>278</v>
      </c>
      <c r="M60" s="95" t="s">
        <v>278</v>
      </c>
      <c r="N60" s="95" t="s">
        <v>278</v>
      </c>
      <c r="O60" s="95" t="s">
        <v>278</v>
      </c>
      <c r="P60" s="95" t="s">
        <v>278</v>
      </c>
      <c r="Q60" s="95" t="s">
        <v>278</v>
      </c>
      <c r="R60" s="95" t="s">
        <v>278</v>
      </c>
    </row>
    <row r="61" spans="1:18" ht="42" x14ac:dyDescent="0.15">
      <c r="A61" s="123" t="s">
        <v>365</v>
      </c>
      <c r="B61" s="129" t="s">
        <v>366</v>
      </c>
      <c r="C61" s="137" t="s">
        <v>367</v>
      </c>
      <c r="D61" s="170" t="s">
        <v>368</v>
      </c>
      <c r="E61" s="140">
        <f>Таблица3000!F60</f>
        <v>0</v>
      </c>
      <c r="F61" s="133"/>
      <c r="G61" s="169" t="s">
        <v>278</v>
      </c>
      <c r="H61" s="95" t="s">
        <v>278</v>
      </c>
      <c r="I61" s="95" t="s">
        <v>278</v>
      </c>
      <c r="J61" s="95" t="s">
        <v>278</v>
      </c>
      <c r="K61" s="95" t="s">
        <v>278</v>
      </c>
      <c r="L61" s="95" t="s">
        <v>278</v>
      </c>
      <c r="M61" s="95" t="s">
        <v>278</v>
      </c>
      <c r="N61" s="95" t="s">
        <v>278</v>
      </c>
      <c r="O61" s="95" t="s">
        <v>278</v>
      </c>
      <c r="P61" s="95" t="s">
        <v>278</v>
      </c>
      <c r="Q61" s="95" t="s">
        <v>278</v>
      </c>
      <c r="R61" s="95" t="s">
        <v>278</v>
      </c>
    </row>
    <row r="62" spans="1:18" x14ac:dyDescent="0.15">
      <c r="A62" s="123" t="s">
        <v>369</v>
      </c>
      <c r="B62" s="129" t="s">
        <v>370</v>
      </c>
      <c r="C62" s="137" t="s">
        <v>371</v>
      </c>
      <c r="D62" s="170" t="s">
        <v>372</v>
      </c>
      <c r="E62" s="140">
        <f>Таблица3000!F61</f>
        <v>0</v>
      </c>
      <c r="F62" s="133"/>
      <c r="G62" s="169" t="s">
        <v>278</v>
      </c>
      <c r="H62" s="95" t="s">
        <v>278</v>
      </c>
      <c r="I62" s="95" t="s">
        <v>278</v>
      </c>
      <c r="J62" s="95" t="s">
        <v>278</v>
      </c>
      <c r="K62" s="95" t="s">
        <v>278</v>
      </c>
      <c r="L62" s="95" t="s">
        <v>278</v>
      </c>
      <c r="M62" s="95" t="s">
        <v>278</v>
      </c>
      <c r="N62" s="95" t="s">
        <v>278</v>
      </c>
      <c r="O62" s="95" t="s">
        <v>278</v>
      </c>
      <c r="P62" s="95" t="s">
        <v>278</v>
      </c>
      <c r="Q62" s="95" t="s">
        <v>278</v>
      </c>
      <c r="R62" s="95" t="s">
        <v>278</v>
      </c>
    </row>
    <row r="63" spans="1:18" ht="42" x14ac:dyDescent="0.15">
      <c r="A63" s="123" t="s">
        <v>373</v>
      </c>
      <c r="B63" s="129" t="s">
        <v>374</v>
      </c>
      <c r="C63" s="137" t="s">
        <v>375</v>
      </c>
      <c r="D63" s="170" t="s">
        <v>376</v>
      </c>
      <c r="E63" s="140">
        <f>Таблица3000!F62</f>
        <v>0</v>
      </c>
      <c r="F63" s="133"/>
      <c r="G63" s="169" t="s">
        <v>278</v>
      </c>
      <c r="H63" s="95" t="s">
        <v>278</v>
      </c>
      <c r="I63" s="95" t="s">
        <v>278</v>
      </c>
      <c r="J63" s="95" t="s">
        <v>278</v>
      </c>
      <c r="K63" s="95" t="s">
        <v>278</v>
      </c>
      <c r="L63" s="95" t="s">
        <v>278</v>
      </c>
      <c r="M63" s="95" t="s">
        <v>278</v>
      </c>
      <c r="N63" s="95" t="s">
        <v>278</v>
      </c>
      <c r="O63" s="95" t="s">
        <v>278</v>
      </c>
      <c r="P63" s="95" t="s">
        <v>278</v>
      </c>
      <c r="Q63" s="95" t="s">
        <v>278</v>
      </c>
      <c r="R63" s="95" t="s">
        <v>278</v>
      </c>
    </row>
    <row r="64" spans="1:18" ht="31.5" x14ac:dyDescent="0.15">
      <c r="A64" s="123" t="s">
        <v>377</v>
      </c>
      <c r="B64" s="129" t="s">
        <v>378</v>
      </c>
      <c r="C64" s="137" t="s">
        <v>379</v>
      </c>
      <c r="D64" s="170" t="s">
        <v>380</v>
      </c>
      <c r="E64" s="140">
        <f>Таблица3000!F63</f>
        <v>0</v>
      </c>
      <c r="F64" s="133"/>
      <c r="G64" s="169" t="s">
        <v>278</v>
      </c>
      <c r="H64" s="95" t="s">
        <v>278</v>
      </c>
      <c r="I64" s="95" t="s">
        <v>278</v>
      </c>
      <c r="J64" s="95" t="s">
        <v>278</v>
      </c>
      <c r="K64" s="95" t="s">
        <v>278</v>
      </c>
      <c r="L64" s="95" t="s">
        <v>278</v>
      </c>
      <c r="M64" s="95" t="s">
        <v>278</v>
      </c>
      <c r="N64" s="95" t="s">
        <v>278</v>
      </c>
      <c r="O64" s="95" t="s">
        <v>278</v>
      </c>
      <c r="P64" s="95" t="s">
        <v>278</v>
      </c>
      <c r="Q64" s="95" t="s">
        <v>278</v>
      </c>
      <c r="R64" s="95" t="s">
        <v>278</v>
      </c>
    </row>
    <row r="65" spans="1:18" ht="31.5" x14ac:dyDescent="0.15">
      <c r="A65" s="123" t="s">
        <v>381</v>
      </c>
      <c r="B65" s="129" t="s">
        <v>382</v>
      </c>
      <c r="C65" s="137" t="s">
        <v>383</v>
      </c>
      <c r="D65" s="170" t="s">
        <v>384</v>
      </c>
      <c r="E65" s="140">
        <f>Таблица3000!F64</f>
        <v>0</v>
      </c>
      <c r="F65" s="133"/>
      <c r="G65" s="169" t="s">
        <v>278</v>
      </c>
      <c r="H65" s="95" t="s">
        <v>278</v>
      </c>
      <c r="I65" s="95" t="s">
        <v>278</v>
      </c>
      <c r="J65" s="95" t="s">
        <v>278</v>
      </c>
      <c r="K65" s="95" t="s">
        <v>278</v>
      </c>
      <c r="L65" s="95" t="s">
        <v>278</v>
      </c>
      <c r="M65" s="95" t="s">
        <v>278</v>
      </c>
      <c r="N65" s="95" t="s">
        <v>278</v>
      </c>
      <c r="O65" s="95" t="s">
        <v>278</v>
      </c>
      <c r="P65" s="95" t="s">
        <v>278</v>
      </c>
      <c r="Q65" s="95" t="s">
        <v>278</v>
      </c>
      <c r="R65" s="95" t="s">
        <v>278</v>
      </c>
    </row>
    <row r="66" spans="1:18" x14ac:dyDescent="0.15">
      <c r="A66" s="123" t="s">
        <v>385</v>
      </c>
      <c r="B66" s="129" t="s">
        <v>386</v>
      </c>
      <c r="C66" s="137" t="s">
        <v>387</v>
      </c>
      <c r="D66" s="170" t="s">
        <v>388</v>
      </c>
      <c r="E66" s="140">
        <f>Таблица3000!F65</f>
        <v>0</v>
      </c>
      <c r="F66" s="133"/>
      <c r="G66" s="169" t="s">
        <v>278</v>
      </c>
      <c r="H66" s="95" t="s">
        <v>278</v>
      </c>
      <c r="I66" s="95" t="s">
        <v>278</v>
      </c>
      <c r="J66" s="95" t="s">
        <v>278</v>
      </c>
      <c r="K66" s="95" t="s">
        <v>278</v>
      </c>
      <c r="L66" s="95" t="s">
        <v>278</v>
      </c>
      <c r="M66" s="95" t="s">
        <v>278</v>
      </c>
      <c r="N66" s="95" t="s">
        <v>278</v>
      </c>
      <c r="O66" s="95" t="s">
        <v>278</v>
      </c>
      <c r="P66" s="95" t="s">
        <v>278</v>
      </c>
      <c r="Q66" s="95" t="s">
        <v>278</v>
      </c>
      <c r="R66" s="95" t="s">
        <v>278</v>
      </c>
    </row>
    <row r="67" spans="1:18" ht="63" x14ac:dyDescent="0.15">
      <c r="A67" s="123" t="s">
        <v>389</v>
      </c>
      <c r="B67" s="129" t="s">
        <v>390</v>
      </c>
      <c r="C67" s="137" t="s">
        <v>391</v>
      </c>
      <c r="D67" s="170" t="s">
        <v>392</v>
      </c>
      <c r="E67" s="140">
        <f>Таблица3000!F66</f>
        <v>0</v>
      </c>
      <c r="F67" s="133"/>
      <c r="G67" s="169" t="s">
        <v>278</v>
      </c>
      <c r="H67" s="95" t="s">
        <v>278</v>
      </c>
      <c r="I67" s="95" t="s">
        <v>278</v>
      </c>
      <c r="J67" s="95" t="s">
        <v>278</v>
      </c>
      <c r="K67" s="95" t="s">
        <v>278</v>
      </c>
      <c r="L67" s="95" t="s">
        <v>278</v>
      </c>
      <c r="M67" s="95" t="s">
        <v>278</v>
      </c>
      <c r="N67" s="95" t="s">
        <v>278</v>
      </c>
      <c r="O67" s="95" t="s">
        <v>278</v>
      </c>
      <c r="P67" s="95" t="s">
        <v>278</v>
      </c>
      <c r="Q67" s="95" t="s">
        <v>278</v>
      </c>
      <c r="R67" s="95" t="s">
        <v>278</v>
      </c>
    </row>
    <row r="68" spans="1:18" x14ac:dyDescent="0.15">
      <c r="A68" s="123" t="s">
        <v>393</v>
      </c>
      <c r="B68" s="129" t="s">
        <v>394</v>
      </c>
      <c r="C68" s="137" t="s">
        <v>395</v>
      </c>
      <c r="D68" s="170" t="s">
        <v>396</v>
      </c>
      <c r="E68" s="140">
        <f>Таблица3000!F67</f>
        <v>0</v>
      </c>
      <c r="F68" s="133"/>
      <c r="G68" s="169" t="s">
        <v>278</v>
      </c>
      <c r="H68" s="95" t="s">
        <v>278</v>
      </c>
      <c r="I68" s="95" t="s">
        <v>278</v>
      </c>
      <c r="J68" s="95" t="s">
        <v>278</v>
      </c>
      <c r="K68" s="95" t="s">
        <v>278</v>
      </c>
      <c r="L68" s="95" t="s">
        <v>278</v>
      </c>
      <c r="M68" s="95" t="s">
        <v>278</v>
      </c>
      <c r="N68" s="95" t="s">
        <v>278</v>
      </c>
      <c r="O68" s="95" t="s">
        <v>278</v>
      </c>
      <c r="P68" s="95" t="s">
        <v>278</v>
      </c>
      <c r="Q68" s="95" t="s">
        <v>278</v>
      </c>
      <c r="R68" s="95" t="s">
        <v>278</v>
      </c>
    </row>
    <row r="69" spans="1:18" x14ac:dyDescent="0.15">
      <c r="A69" s="123" t="s">
        <v>397</v>
      </c>
      <c r="B69" s="129" t="s">
        <v>398</v>
      </c>
      <c r="C69" s="137" t="s">
        <v>399</v>
      </c>
      <c r="D69" s="170" t="s">
        <v>400</v>
      </c>
      <c r="E69" s="140">
        <f>Таблица3000!F68</f>
        <v>0</v>
      </c>
      <c r="F69" s="133"/>
      <c r="G69" s="169" t="s">
        <v>278</v>
      </c>
      <c r="H69" s="95" t="s">
        <v>278</v>
      </c>
      <c r="I69" s="95" t="s">
        <v>278</v>
      </c>
      <c r="J69" s="95" t="s">
        <v>278</v>
      </c>
      <c r="K69" s="95" t="s">
        <v>278</v>
      </c>
      <c r="L69" s="95" t="s">
        <v>278</v>
      </c>
      <c r="M69" s="95" t="s">
        <v>278</v>
      </c>
      <c r="N69" s="95" t="s">
        <v>278</v>
      </c>
      <c r="O69" s="95" t="s">
        <v>278</v>
      </c>
      <c r="P69" s="95" t="s">
        <v>278</v>
      </c>
      <c r="Q69" s="95" t="s">
        <v>278</v>
      </c>
      <c r="R69" s="95" t="s">
        <v>278</v>
      </c>
    </row>
    <row r="70" spans="1:18" x14ac:dyDescent="0.15">
      <c r="A70" s="123" t="s">
        <v>79</v>
      </c>
      <c r="B70" s="129" t="s">
        <v>80</v>
      </c>
      <c r="C70" s="137" t="s">
        <v>199</v>
      </c>
      <c r="D70" s="170" t="s">
        <v>401</v>
      </c>
      <c r="E70" s="140">
        <f>Таблица3000!F69</f>
        <v>0</v>
      </c>
      <c r="F70" s="133"/>
      <c r="G70" s="169" t="s">
        <v>278</v>
      </c>
      <c r="H70" s="95" t="s">
        <v>278</v>
      </c>
      <c r="I70" s="95" t="s">
        <v>278</v>
      </c>
      <c r="J70" s="95" t="s">
        <v>278</v>
      </c>
      <c r="K70" s="95" t="s">
        <v>278</v>
      </c>
      <c r="L70" s="95" t="s">
        <v>278</v>
      </c>
      <c r="M70" s="95" t="s">
        <v>278</v>
      </c>
      <c r="N70" s="95" t="s">
        <v>278</v>
      </c>
      <c r="O70" s="95" t="s">
        <v>278</v>
      </c>
      <c r="P70" s="95" t="s">
        <v>278</v>
      </c>
      <c r="Q70" s="95" t="s">
        <v>278</v>
      </c>
      <c r="R70" s="95" t="s">
        <v>278</v>
      </c>
    </row>
    <row r="71" spans="1:18" ht="31.5" x14ac:dyDescent="0.15">
      <c r="A71" s="123" t="s">
        <v>402</v>
      </c>
      <c r="B71" s="129" t="s">
        <v>403</v>
      </c>
      <c r="C71" s="137" t="s">
        <v>404</v>
      </c>
      <c r="D71" s="170" t="s">
        <v>405</v>
      </c>
      <c r="E71" s="140">
        <f>Таблица3000!F70</f>
        <v>0</v>
      </c>
      <c r="F71" s="133"/>
      <c r="G71" s="169" t="s">
        <v>278</v>
      </c>
      <c r="H71" s="95" t="s">
        <v>278</v>
      </c>
      <c r="I71" s="95" t="s">
        <v>278</v>
      </c>
      <c r="J71" s="95" t="s">
        <v>278</v>
      </c>
      <c r="K71" s="95" t="s">
        <v>278</v>
      </c>
      <c r="L71" s="95" t="s">
        <v>278</v>
      </c>
      <c r="M71" s="95" t="s">
        <v>278</v>
      </c>
      <c r="N71" s="95" t="s">
        <v>278</v>
      </c>
      <c r="O71" s="95" t="s">
        <v>278</v>
      </c>
      <c r="P71" s="95" t="s">
        <v>278</v>
      </c>
      <c r="Q71" s="95" t="s">
        <v>278</v>
      </c>
      <c r="R71" s="95" t="s">
        <v>278</v>
      </c>
    </row>
    <row r="72" spans="1:18" ht="42" x14ac:dyDescent="0.15">
      <c r="A72" s="123" t="s">
        <v>406</v>
      </c>
      <c r="B72" s="129" t="s">
        <v>407</v>
      </c>
      <c r="C72" s="137" t="s">
        <v>408</v>
      </c>
      <c r="D72" s="170" t="s">
        <v>409</v>
      </c>
      <c r="E72" s="140">
        <f>Таблица3000!F71</f>
        <v>0</v>
      </c>
      <c r="F72" s="133"/>
      <c r="G72" s="169" t="s">
        <v>278</v>
      </c>
      <c r="H72" s="95" t="s">
        <v>278</v>
      </c>
      <c r="I72" s="95" t="s">
        <v>278</v>
      </c>
      <c r="J72" s="95" t="s">
        <v>278</v>
      </c>
      <c r="K72" s="95" t="s">
        <v>278</v>
      </c>
      <c r="L72" s="95" t="s">
        <v>278</v>
      </c>
      <c r="M72" s="95" t="s">
        <v>278</v>
      </c>
      <c r="N72" s="95" t="s">
        <v>278</v>
      </c>
      <c r="O72" s="95" t="s">
        <v>278</v>
      </c>
      <c r="P72" s="95" t="s">
        <v>278</v>
      </c>
      <c r="Q72" s="95" t="s">
        <v>278</v>
      </c>
      <c r="R72" s="95" t="s">
        <v>278</v>
      </c>
    </row>
    <row r="73" spans="1:18" ht="31.5" x14ac:dyDescent="0.15">
      <c r="A73" s="123" t="s">
        <v>410</v>
      </c>
      <c r="B73" s="129" t="s">
        <v>411</v>
      </c>
      <c r="C73" s="137" t="s">
        <v>412</v>
      </c>
      <c r="D73" s="170" t="s">
        <v>413</v>
      </c>
      <c r="E73" s="140">
        <f>Таблица3000!F72</f>
        <v>0</v>
      </c>
      <c r="F73" s="133"/>
      <c r="G73" s="169" t="s">
        <v>278</v>
      </c>
      <c r="H73" s="95" t="s">
        <v>278</v>
      </c>
      <c r="I73" s="95" t="s">
        <v>278</v>
      </c>
      <c r="J73" s="95" t="s">
        <v>278</v>
      </c>
      <c r="K73" s="95" t="s">
        <v>278</v>
      </c>
      <c r="L73" s="95" t="s">
        <v>278</v>
      </c>
      <c r="M73" s="95" t="s">
        <v>278</v>
      </c>
      <c r="N73" s="95" t="s">
        <v>278</v>
      </c>
      <c r="O73" s="95" t="s">
        <v>278</v>
      </c>
      <c r="P73" s="95" t="s">
        <v>278</v>
      </c>
      <c r="Q73" s="95" t="s">
        <v>278</v>
      </c>
      <c r="R73" s="95" t="s">
        <v>278</v>
      </c>
    </row>
    <row r="74" spans="1:18" ht="31.5" x14ac:dyDescent="0.15">
      <c r="A74" s="114" t="s">
        <v>81</v>
      </c>
      <c r="B74" s="128" t="s">
        <v>82</v>
      </c>
      <c r="C74" s="137" t="s">
        <v>200</v>
      </c>
      <c r="D74" s="170" t="s">
        <v>414</v>
      </c>
      <c r="E74" s="140">
        <f>Таблица3000!F73</f>
        <v>0</v>
      </c>
      <c r="F74" s="133"/>
      <c r="G74" s="169" t="s">
        <v>278</v>
      </c>
      <c r="H74" s="95" t="s">
        <v>278</v>
      </c>
      <c r="I74" s="95" t="s">
        <v>278</v>
      </c>
      <c r="J74" s="95" t="s">
        <v>278</v>
      </c>
      <c r="K74" s="95" t="s">
        <v>278</v>
      </c>
      <c r="L74" s="95" t="s">
        <v>278</v>
      </c>
      <c r="M74" s="95" t="s">
        <v>278</v>
      </c>
      <c r="N74" s="95" t="s">
        <v>278</v>
      </c>
      <c r="O74" s="95" t="s">
        <v>278</v>
      </c>
      <c r="P74" s="95" t="s">
        <v>278</v>
      </c>
      <c r="Q74" s="95" t="s">
        <v>278</v>
      </c>
      <c r="R74" s="95" t="s">
        <v>278</v>
      </c>
    </row>
    <row r="75" spans="1:18" x14ac:dyDescent="0.15">
      <c r="A75" s="123" t="s">
        <v>83</v>
      </c>
      <c r="B75" s="129" t="s">
        <v>84</v>
      </c>
      <c r="C75" s="137" t="s">
        <v>201</v>
      </c>
      <c r="D75" s="170" t="s">
        <v>415</v>
      </c>
      <c r="E75" s="140">
        <f>Таблица3000!F74</f>
        <v>0</v>
      </c>
      <c r="F75" s="133"/>
      <c r="G75" s="169" t="s">
        <v>278</v>
      </c>
      <c r="H75" s="95" t="s">
        <v>278</v>
      </c>
      <c r="I75" s="95" t="s">
        <v>278</v>
      </c>
      <c r="J75" s="95" t="s">
        <v>278</v>
      </c>
      <c r="K75" s="95" t="s">
        <v>278</v>
      </c>
      <c r="L75" s="95" t="s">
        <v>278</v>
      </c>
      <c r="M75" s="95" t="s">
        <v>278</v>
      </c>
      <c r="N75" s="95" t="s">
        <v>278</v>
      </c>
      <c r="O75" s="95" t="s">
        <v>278</v>
      </c>
      <c r="P75" s="95" t="s">
        <v>278</v>
      </c>
      <c r="Q75" s="95" t="s">
        <v>278</v>
      </c>
      <c r="R75" s="95" t="s">
        <v>278</v>
      </c>
    </row>
    <row r="76" spans="1:18" x14ac:dyDescent="0.15">
      <c r="A76" s="123" t="s">
        <v>416</v>
      </c>
      <c r="B76" s="129" t="s">
        <v>417</v>
      </c>
      <c r="C76" s="137" t="s">
        <v>418</v>
      </c>
      <c r="D76" s="170" t="s">
        <v>419</v>
      </c>
      <c r="E76" s="140">
        <f>Таблица3000!F75</f>
        <v>0</v>
      </c>
      <c r="F76" s="133"/>
      <c r="G76" s="169" t="s">
        <v>278</v>
      </c>
      <c r="H76" s="95" t="s">
        <v>278</v>
      </c>
      <c r="I76" s="95" t="s">
        <v>278</v>
      </c>
      <c r="J76" s="95" t="s">
        <v>278</v>
      </c>
      <c r="K76" s="95" t="s">
        <v>278</v>
      </c>
      <c r="L76" s="95" t="s">
        <v>278</v>
      </c>
      <c r="M76" s="95" t="s">
        <v>278</v>
      </c>
      <c r="N76" s="95" t="s">
        <v>278</v>
      </c>
      <c r="O76" s="95" t="s">
        <v>278</v>
      </c>
      <c r="P76" s="95" t="s">
        <v>278</v>
      </c>
      <c r="Q76" s="95" t="s">
        <v>278</v>
      </c>
      <c r="R76" s="95" t="s">
        <v>278</v>
      </c>
    </row>
    <row r="77" spans="1:18" x14ac:dyDescent="0.15">
      <c r="A77" s="123" t="s">
        <v>420</v>
      </c>
      <c r="B77" s="129" t="s">
        <v>421</v>
      </c>
      <c r="C77" s="137" t="s">
        <v>422</v>
      </c>
      <c r="D77" s="170" t="s">
        <v>423</v>
      </c>
      <c r="E77" s="140">
        <f>Таблица3000!F76</f>
        <v>0</v>
      </c>
      <c r="F77" s="133"/>
      <c r="G77" s="169" t="s">
        <v>278</v>
      </c>
      <c r="H77" s="95" t="s">
        <v>278</v>
      </c>
      <c r="I77" s="95" t="s">
        <v>278</v>
      </c>
      <c r="J77" s="95" t="s">
        <v>278</v>
      </c>
      <c r="K77" s="95" t="s">
        <v>278</v>
      </c>
      <c r="L77" s="95" t="s">
        <v>278</v>
      </c>
      <c r="M77" s="95" t="s">
        <v>278</v>
      </c>
      <c r="N77" s="95" t="s">
        <v>278</v>
      </c>
      <c r="O77" s="95" t="s">
        <v>278</v>
      </c>
      <c r="P77" s="95" t="s">
        <v>278</v>
      </c>
      <c r="Q77" s="95" t="s">
        <v>278</v>
      </c>
      <c r="R77" s="95" t="s">
        <v>278</v>
      </c>
    </row>
    <row r="78" spans="1:18" ht="42" x14ac:dyDescent="0.15">
      <c r="A78" s="123" t="s">
        <v>424</v>
      </c>
      <c r="B78" s="129" t="s">
        <v>425</v>
      </c>
      <c r="C78" s="137" t="s">
        <v>426</v>
      </c>
      <c r="D78" s="170" t="s">
        <v>427</v>
      </c>
      <c r="E78" s="140">
        <f>Таблица3000!F77</f>
        <v>0</v>
      </c>
      <c r="F78" s="133"/>
      <c r="G78" s="169" t="s">
        <v>278</v>
      </c>
      <c r="H78" s="95" t="s">
        <v>278</v>
      </c>
      <c r="I78" s="95" t="s">
        <v>278</v>
      </c>
      <c r="J78" s="95" t="s">
        <v>278</v>
      </c>
      <c r="K78" s="95" t="s">
        <v>278</v>
      </c>
      <c r="L78" s="95" t="s">
        <v>278</v>
      </c>
      <c r="M78" s="95" t="s">
        <v>278</v>
      </c>
      <c r="N78" s="95" t="s">
        <v>278</v>
      </c>
      <c r="O78" s="95" t="s">
        <v>278</v>
      </c>
      <c r="P78" s="95" t="s">
        <v>278</v>
      </c>
      <c r="Q78" s="95" t="s">
        <v>278</v>
      </c>
      <c r="R78" s="95" t="s">
        <v>278</v>
      </c>
    </row>
    <row r="79" spans="1:18" ht="31.5" x14ac:dyDescent="0.15">
      <c r="A79" s="123" t="s">
        <v>428</v>
      </c>
      <c r="B79" s="129" t="s">
        <v>429</v>
      </c>
      <c r="C79" s="137" t="s">
        <v>430</v>
      </c>
      <c r="D79" s="170" t="s">
        <v>431</v>
      </c>
      <c r="E79" s="140">
        <f>Таблица3000!F78</f>
        <v>0</v>
      </c>
      <c r="F79" s="133"/>
      <c r="G79" s="169" t="s">
        <v>278</v>
      </c>
      <c r="H79" s="95" t="s">
        <v>278</v>
      </c>
      <c r="I79" s="95" t="s">
        <v>278</v>
      </c>
      <c r="J79" s="95" t="s">
        <v>278</v>
      </c>
      <c r="K79" s="95" t="s">
        <v>278</v>
      </c>
      <c r="L79" s="95" t="s">
        <v>278</v>
      </c>
      <c r="M79" s="95" t="s">
        <v>278</v>
      </c>
      <c r="N79" s="95" t="s">
        <v>278</v>
      </c>
      <c r="O79" s="95" t="s">
        <v>278</v>
      </c>
      <c r="P79" s="95" t="s">
        <v>278</v>
      </c>
      <c r="Q79" s="95" t="s">
        <v>278</v>
      </c>
      <c r="R79" s="95" t="s">
        <v>278</v>
      </c>
    </row>
    <row r="80" spans="1:18" x14ac:dyDescent="0.15">
      <c r="A80" s="123" t="s">
        <v>432</v>
      </c>
      <c r="B80" s="129" t="s">
        <v>433</v>
      </c>
      <c r="C80" s="137" t="s">
        <v>434</v>
      </c>
      <c r="D80" s="170" t="s">
        <v>435</v>
      </c>
      <c r="E80" s="140">
        <f>Таблица3000!F79</f>
        <v>0</v>
      </c>
      <c r="F80" s="133"/>
      <c r="G80" s="169" t="s">
        <v>278</v>
      </c>
      <c r="H80" s="95" t="s">
        <v>278</v>
      </c>
      <c r="I80" s="95" t="s">
        <v>278</v>
      </c>
      <c r="J80" s="95" t="s">
        <v>278</v>
      </c>
      <c r="K80" s="95" t="s">
        <v>278</v>
      </c>
      <c r="L80" s="95" t="s">
        <v>278</v>
      </c>
      <c r="M80" s="95" t="s">
        <v>278</v>
      </c>
      <c r="N80" s="95" t="s">
        <v>278</v>
      </c>
      <c r="O80" s="95" t="s">
        <v>278</v>
      </c>
      <c r="P80" s="95" t="s">
        <v>278</v>
      </c>
      <c r="Q80" s="95" t="s">
        <v>278</v>
      </c>
      <c r="R80" s="95" t="s">
        <v>278</v>
      </c>
    </row>
    <row r="81" spans="1:18" x14ac:dyDescent="0.15">
      <c r="A81" s="123" t="s">
        <v>436</v>
      </c>
      <c r="B81" s="129" t="s">
        <v>437</v>
      </c>
      <c r="C81" s="137" t="s">
        <v>438</v>
      </c>
      <c r="D81" s="170" t="s">
        <v>439</v>
      </c>
      <c r="E81" s="140">
        <f>Таблица3000!F80</f>
        <v>0</v>
      </c>
      <c r="F81" s="133"/>
      <c r="G81" s="169" t="s">
        <v>278</v>
      </c>
      <c r="H81" s="95" t="s">
        <v>278</v>
      </c>
      <c r="I81" s="95" t="s">
        <v>278</v>
      </c>
      <c r="J81" s="95" t="s">
        <v>278</v>
      </c>
      <c r="K81" s="95" t="s">
        <v>278</v>
      </c>
      <c r="L81" s="95" t="s">
        <v>278</v>
      </c>
      <c r="M81" s="95" t="s">
        <v>278</v>
      </c>
      <c r="N81" s="95" t="s">
        <v>278</v>
      </c>
      <c r="O81" s="95" t="s">
        <v>278</v>
      </c>
      <c r="P81" s="95" t="s">
        <v>278</v>
      </c>
      <c r="Q81" s="95" t="s">
        <v>278</v>
      </c>
      <c r="R81" s="95" t="s">
        <v>278</v>
      </c>
    </row>
    <row r="82" spans="1:18" ht="31.5" x14ac:dyDescent="0.15">
      <c r="A82" s="123" t="s">
        <v>440</v>
      </c>
      <c r="B82" s="129" t="s">
        <v>441</v>
      </c>
      <c r="C82" s="137" t="s">
        <v>442</v>
      </c>
      <c r="D82" s="170" t="s">
        <v>443</v>
      </c>
      <c r="E82" s="140">
        <f>Таблица3000!F81</f>
        <v>0</v>
      </c>
      <c r="F82" s="133"/>
      <c r="G82" s="169" t="s">
        <v>278</v>
      </c>
      <c r="H82" s="95" t="s">
        <v>278</v>
      </c>
      <c r="I82" s="95" t="s">
        <v>278</v>
      </c>
      <c r="J82" s="95" t="s">
        <v>278</v>
      </c>
      <c r="K82" s="95" t="s">
        <v>278</v>
      </c>
      <c r="L82" s="95" t="s">
        <v>278</v>
      </c>
      <c r="M82" s="95" t="s">
        <v>278</v>
      </c>
      <c r="N82" s="95" t="s">
        <v>278</v>
      </c>
      <c r="O82" s="95" t="s">
        <v>278</v>
      </c>
      <c r="P82" s="95" t="s">
        <v>278</v>
      </c>
      <c r="Q82" s="95" t="s">
        <v>278</v>
      </c>
      <c r="R82" s="95" t="s">
        <v>278</v>
      </c>
    </row>
    <row r="83" spans="1:18" ht="42" x14ac:dyDescent="0.15">
      <c r="A83" s="123" t="s">
        <v>444</v>
      </c>
      <c r="B83" s="129" t="s">
        <v>445</v>
      </c>
      <c r="C83" s="137" t="s">
        <v>446</v>
      </c>
      <c r="D83" s="170" t="s">
        <v>447</v>
      </c>
      <c r="E83" s="140">
        <f>Таблица3000!F82</f>
        <v>0</v>
      </c>
      <c r="F83" s="133"/>
      <c r="G83" s="169" t="s">
        <v>278</v>
      </c>
      <c r="H83" s="95" t="s">
        <v>278</v>
      </c>
      <c r="I83" s="95" t="s">
        <v>278</v>
      </c>
      <c r="J83" s="95" t="s">
        <v>278</v>
      </c>
      <c r="K83" s="95" t="s">
        <v>278</v>
      </c>
      <c r="L83" s="95" t="s">
        <v>278</v>
      </c>
      <c r="M83" s="95" t="s">
        <v>278</v>
      </c>
      <c r="N83" s="95" t="s">
        <v>278</v>
      </c>
      <c r="O83" s="95" t="s">
        <v>278</v>
      </c>
      <c r="P83" s="95" t="s">
        <v>278</v>
      </c>
      <c r="Q83" s="95" t="s">
        <v>278</v>
      </c>
      <c r="R83" s="95" t="s">
        <v>278</v>
      </c>
    </row>
    <row r="84" spans="1:18" ht="31.5" x14ac:dyDescent="0.15">
      <c r="A84" s="123" t="s">
        <v>448</v>
      </c>
      <c r="B84" s="129" t="s">
        <v>449</v>
      </c>
      <c r="C84" s="137" t="s">
        <v>450</v>
      </c>
      <c r="D84" s="170" t="s">
        <v>451</v>
      </c>
      <c r="E84" s="140">
        <f>Таблица3000!F83</f>
        <v>0</v>
      </c>
      <c r="F84" s="133"/>
      <c r="G84" s="169" t="s">
        <v>278</v>
      </c>
      <c r="H84" s="95" t="s">
        <v>278</v>
      </c>
      <c r="I84" s="95" t="s">
        <v>278</v>
      </c>
      <c r="J84" s="95" t="s">
        <v>278</v>
      </c>
      <c r="K84" s="95" t="s">
        <v>278</v>
      </c>
      <c r="L84" s="95" t="s">
        <v>278</v>
      </c>
      <c r="M84" s="95" t="s">
        <v>278</v>
      </c>
      <c r="N84" s="95" t="s">
        <v>278</v>
      </c>
      <c r="O84" s="95" t="s">
        <v>278</v>
      </c>
      <c r="P84" s="95" t="s">
        <v>278</v>
      </c>
      <c r="Q84" s="95" t="s">
        <v>278</v>
      </c>
      <c r="R84" s="95" t="s">
        <v>278</v>
      </c>
    </row>
    <row r="85" spans="1:18" ht="31.5" x14ac:dyDescent="0.15">
      <c r="A85" s="123" t="s">
        <v>452</v>
      </c>
      <c r="B85" s="129" t="s">
        <v>453</v>
      </c>
      <c r="C85" s="137" t="s">
        <v>454</v>
      </c>
      <c r="D85" s="170" t="s">
        <v>455</v>
      </c>
      <c r="E85" s="140">
        <f>Таблица3000!F84</f>
        <v>0</v>
      </c>
      <c r="F85" s="133"/>
      <c r="G85" s="169" t="s">
        <v>278</v>
      </c>
      <c r="H85" s="95" t="s">
        <v>278</v>
      </c>
      <c r="I85" s="95" t="s">
        <v>278</v>
      </c>
      <c r="J85" s="95" t="s">
        <v>278</v>
      </c>
      <c r="K85" s="95" t="s">
        <v>278</v>
      </c>
      <c r="L85" s="95" t="s">
        <v>278</v>
      </c>
      <c r="M85" s="95" t="s">
        <v>278</v>
      </c>
      <c r="N85" s="95" t="s">
        <v>278</v>
      </c>
      <c r="O85" s="95" t="s">
        <v>278</v>
      </c>
      <c r="P85" s="95" t="s">
        <v>278</v>
      </c>
      <c r="Q85" s="95" t="s">
        <v>278</v>
      </c>
      <c r="R85" s="95" t="s">
        <v>278</v>
      </c>
    </row>
    <row r="86" spans="1:18" ht="31.5" x14ac:dyDescent="0.15">
      <c r="A86" s="123" t="s">
        <v>456</v>
      </c>
      <c r="B86" s="129" t="s">
        <v>457</v>
      </c>
      <c r="C86" s="137" t="s">
        <v>458</v>
      </c>
      <c r="D86" s="170" t="s">
        <v>459</v>
      </c>
      <c r="E86" s="140">
        <f>Таблица3000!F85</f>
        <v>0</v>
      </c>
      <c r="F86" s="133"/>
      <c r="G86" s="169" t="s">
        <v>278</v>
      </c>
      <c r="H86" s="95" t="s">
        <v>278</v>
      </c>
      <c r="I86" s="95" t="s">
        <v>278</v>
      </c>
      <c r="J86" s="95" t="s">
        <v>278</v>
      </c>
      <c r="K86" s="95" t="s">
        <v>278</v>
      </c>
      <c r="L86" s="95" t="s">
        <v>278</v>
      </c>
      <c r="M86" s="95" t="s">
        <v>278</v>
      </c>
      <c r="N86" s="95" t="s">
        <v>278</v>
      </c>
      <c r="O86" s="95" t="s">
        <v>278</v>
      </c>
      <c r="P86" s="95" t="s">
        <v>278</v>
      </c>
      <c r="Q86" s="95" t="s">
        <v>278</v>
      </c>
      <c r="R86" s="95" t="s">
        <v>278</v>
      </c>
    </row>
    <row r="87" spans="1:18" ht="52.5" x14ac:dyDescent="0.15">
      <c r="A87" s="123" t="s">
        <v>460</v>
      </c>
      <c r="B87" s="129" t="s">
        <v>461</v>
      </c>
      <c r="C87" s="137" t="s">
        <v>462</v>
      </c>
      <c r="D87" s="170" t="s">
        <v>463</v>
      </c>
      <c r="E87" s="140">
        <f>Таблица3000!F86</f>
        <v>0</v>
      </c>
      <c r="F87" s="133"/>
      <c r="G87" s="169" t="s">
        <v>278</v>
      </c>
      <c r="H87" s="95" t="s">
        <v>278</v>
      </c>
      <c r="I87" s="95" t="s">
        <v>278</v>
      </c>
      <c r="J87" s="95" t="s">
        <v>278</v>
      </c>
      <c r="K87" s="95" t="s">
        <v>278</v>
      </c>
      <c r="L87" s="95" t="s">
        <v>278</v>
      </c>
      <c r="M87" s="95" t="s">
        <v>278</v>
      </c>
      <c r="N87" s="95" t="s">
        <v>278</v>
      </c>
      <c r="O87" s="95" t="s">
        <v>278</v>
      </c>
      <c r="P87" s="95" t="s">
        <v>278</v>
      </c>
      <c r="Q87" s="95" t="s">
        <v>278</v>
      </c>
      <c r="R87" s="95" t="s">
        <v>278</v>
      </c>
    </row>
    <row r="88" spans="1:18" ht="42" x14ac:dyDescent="0.15">
      <c r="A88" s="123" t="s">
        <v>464</v>
      </c>
      <c r="B88" s="129" t="s">
        <v>465</v>
      </c>
      <c r="C88" s="137" t="s">
        <v>466</v>
      </c>
      <c r="D88" s="170" t="s">
        <v>467</v>
      </c>
      <c r="E88" s="140">
        <f>Таблица3000!F87</f>
        <v>0</v>
      </c>
      <c r="F88" s="133"/>
      <c r="G88" s="169" t="s">
        <v>278</v>
      </c>
      <c r="H88" s="95" t="s">
        <v>278</v>
      </c>
      <c r="I88" s="95" t="s">
        <v>278</v>
      </c>
      <c r="J88" s="95" t="s">
        <v>278</v>
      </c>
      <c r="K88" s="95" t="s">
        <v>278</v>
      </c>
      <c r="L88" s="95" t="s">
        <v>278</v>
      </c>
      <c r="M88" s="95" t="s">
        <v>278</v>
      </c>
      <c r="N88" s="95" t="s">
        <v>278</v>
      </c>
      <c r="O88" s="95" t="s">
        <v>278</v>
      </c>
      <c r="P88" s="95" t="s">
        <v>278</v>
      </c>
      <c r="Q88" s="95" t="s">
        <v>278</v>
      </c>
      <c r="R88" s="95" t="s">
        <v>278</v>
      </c>
    </row>
    <row r="89" spans="1:18" ht="31.5" x14ac:dyDescent="0.15">
      <c r="A89" s="123" t="s">
        <v>468</v>
      </c>
      <c r="B89" s="129" t="s">
        <v>469</v>
      </c>
      <c r="C89" s="137" t="s">
        <v>470</v>
      </c>
      <c r="D89" s="170" t="s">
        <v>471</v>
      </c>
      <c r="E89" s="140">
        <f>Таблица3000!F88</f>
        <v>0</v>
      </c>
      <c r="F89" s="133"/>
      <c r="G89" s="169" t="s">
        <v>278</v>
      </c>
      <c r="H89" s="95" t="s">
        <v>278</v>
      </c>
      <c r="I89" s="95" t="s">
        <v>278</v>
      </c>
      <c r="J89" s="95" t="s">
        <v>278</v>
      </c>
      <c r="K89" s="95" t="s">
        <v>278</v>
      </c>
      <c r="L89" s="95" t="s">
        <v>278</v>
      </c>
      <c r="M89" s="95" t="s">
        <v>278</v>
      </c>
      <c r="N89" s="95" t="s">
        <v>278</v>
      </c>
      <c r="O89" s="95" t="s">
        <v>278</v>
      </c>
      <c r="P89" s="95" t="s">
        <v>278</v>
      </c>
      <c r="Q89" s="95" t="s">
        <v>278</v>
      </c>
      <c r="R89" s="95" t="s">
        <v>278</v>
      </c>
    </row>
    <row r="90" spans="1:18" ht="31.5" x14ac:dyDescent="0.15">
      <c r="A90" s="123" t="s">
        <v>472</v>
      </c>
      <c r="B90" s="129" t="s">
        <v>473</v>
      </c>
      <c r="C90" s="137" t="s">
        <v>474</v>
      </c>
      <c r="D90" s="170" t="s">
        <v>475</v>
      </c>
      <c r="E90" s="140">
        <f>Таблица3000!F89</f>
        <v>0</v>
      </c>
      <c r="F90" s="133"/>
      <c r="G90" s="169" t="s">
        <v>278</v>
      </c>
      <c r="H90" s="95" t="s">
        <v>278</v>
      </c>
      <c r="I90" s="95" t="s">
        <v>278</v>
      </c>
      <c r="J90" s="95" t="s">
        <v>278</v>
      </c>
      <c r="K90" s="95" t="s">
        <v>278</v>
      </c>
      <c r="L90" s="95" t="s">
        <v>278</v>
      </c>
      <c r="M90" s="95" t="s">
        <v>278</v>
      </c>
      <c r="N90" s="95" t="s">
        <v>278</v>
      </c>
      <c r="O90" s="95" t="s">
        <v>278</v>
      </c>
      <c r="P90" s="95" t="s">
        <v>278</v>
      </c>
      <c r="Q90" s="95" t="s">
        <v>278</v>
      </c>
      <c r="R90" s="95" t="s">
        <v>278</v>
      </c>
    </row>
    <row r="91" spans="1:18" ht="21" x14ac:dyDescent="0.15">
      <c r="A91" s="114" t="s">
        <v>85</v>
      </c>
      <c r="B91" s="128" t="s">
        <v>86</v>
      </c>
      <c r="C91" s="137" t="s">
        <v>202</v>
      </c>
      <c r="D91" s="170" t="s">
        <v>476</v>
      </c>
      <c r="E91" s="140">
        <f>Таблица3000!F90</f>
        <v>0</v>
      </c>
      <c r="F91" s="133"/>
      <c r="G91" s="169" t="s">
        <v>278</v>
      </c>
      <c r="H91" s="95" t="s">
        <v>278</v>
      </c>
      <c r="I91" s="95" t="s">
        <v>278</v>
      </c>
      <c r="J91" s="95" t="s">
        <v>278</v>
      </c>
      <c r="K91" s="95" t="s">
        <v>278</v>
      </c>
      <c r="L91" s="95" t="s">
        <v>278</v>
      </c>
      <c r="M91" s="95" t="s">
        <v>278</v>
      </c>
      <c r="N91" s="95" t="s">
        <v>278</v>
      </c>
      <c r="O91" s="95" t="s">
        <v>278</v>
      </c>
      <c r="P91" s="95" t="s">
        <v>278</v>
      </c>
      <c r="Q91" s="95" t="s">
        <v>278</v>
      </c>
      <c r="R91" s="95" t="s">
        <v>278</v>
      </c>
    </row>
    <row r="92" spans="1:18" ht="42" x14ac:dyDescent="0.15">
      <c r="A92" s="114" t="s">
        <v>477</v>
      </c>
      <c r="B92" s="128" t="s">
        <v>478</v>
      </c>
      <c r="C92" s="137" t="s">
        <v>479</v>
      </c>
      <c r="D92" s="170" t="s">
        <v>480</v>
      </c>
      <c r="E92" s="140">
        <f>Таблица3000!F91</f>
        <v>0</v>
      </c>
      <c r="F92" s="133"/>
      <c r="G92" s="169" t="s">
        <v>278</v>
      </c>
      <c r="H92" s="95" t="s">
        <v>278</v>
      </c>
      <c r="I92" s="95" t="s">
        <v>278</v>
      </c>
      <c r="J92" s="95" t="s">
        <v>278</v>
      </c>
      <c r="K92" s="95" t="s">
        <v>278</v>
      </c>
      <c r="L92" s="95" t="s">
        <v>278</v>
      </c>
      <c r="M92" s="95" t="s">
        <v>278</v>
      </c>
      <c r="N92" s="95" t="s">
        <v>278</v>
      </c>
      <c r="O92" s="95" t="s">
        <v>278</v>
      </c>
      <c r="P92" s="95" t="s">
        <v>278</v>
      </c>
      <c r="Q92" s="95" t="s">
        <v>278</v>
      </c>
      <c r="R92" s="95" t="s">
        <v>278</v>
      </c>
    </row>
    <row r="93" spans="1:18" ht="42" x14ac:dyDescent="0.15">
      <c r="A93" s="114" t="s">
        <v>481</v>
      </c>
      <c r="B93" s="128" t="s">
        <v>482</v>
      </c>
      <c r="C93" s="137" t="s">
        <v>483</v>
      </c>
      <c r="D93" s="170" t="s">
        <v>484</v>
      </c>
      <c r="E93" s="140">
        <f>Таблица3000!F92</f>
        <v>0</v>
      </c>
      <c r="F93" s="133"/>
      <c r="G93" s="169" t="s">
        <v>278</v>
      </c>
      <c r="H93" s="95" t="s">
        <v>278</v>
      </c>
      <c r="I93" s="95" t="s">
        <v>278</v>
      </c>
      <c r="J93" s="95" t="s">
        <v>278</v>
      </c>
      <c r="K93" s="95" t="s">
        <v>278</v>
      </c>
      <c r="L93" s="95" t="s">
        <v>278</v>
      </c>
      <c r="M93" s="95" t="s">
        <v>278</v>
      </c>
      <c r="N93" s="95" t="s">
        <v>278</v>
      </c>
      <c r="O93" s="95" t="s">
        <v>278</v>
      </c>
      <c r="P93" s="95" t="s">
        <v>278</v>
      </c>
      <c r="Q93" s="95" t="s">
        <v>278</v>
      </c>
      <c r="R93" s="95" t="s">
        <v>278</v>
      </c>
    </row>
    <row r="94" spans="1:18" x14ac:dyDescent="0.15">
      <c r="A94" s="114" t="s">
        <v>485</v>
      </c>
      <c r="B94" s="128" t="s">
        <v>486</v>
      </c>
      <c r="C94" s="137" t="s">
        <v>487</v>
      </c>
      <c r="D94" s="170" t="s">
        <v>488</v>
      </c>
      <c r="E94" s="140">
        <f>Таблица3000!F93</f>
        <v>0</v>
      </c>
      <c r="F94" s="133"/>
      <c r="G94" s="169" t="s">
        <v>278</v>
      </c>
      <c r="H94" s="95" t="s">
        <v>278</v>
      </c>
      <c r="I94" s="95" t="s">
        <v>278</v>
      </c>
      <c r="J94" s="95" t="s">
        <v>278</v>
      </c>
      <c r="K94" s="95" t="s">
        <v>278</v>
      </c>
      <c r="L94" s="95" t="s">
        <v>278</v>
      </c>
      <c r="M94" s="95" t="s">
        <v>278</v>
      </c>
      <c r="N94" s="95" t="s">
        <v>278</v>
      </c>
      <c r="O94" s="95" t="s">
        <v>278</v>
      </c>
      <c r="P94" s="95" t="s">
        <v>278</v>
      </c>
      <c r="Q94" s="95" t="s">
        <v>278</v>
      </c>
      <c r="R94" s="95" t="s">
        <v>278</v>
      </c>
    </row>
    <row r="95" spans="1:18" x14ac:dyDescent="0.15">
      <c r="A95" s="114" t="s">
        <v>489</v>
      </c>
      <c r="B95" s="128" t="s">
        <v>490</v>
      </c>
      <c r="C95" s="137" t="s">
        <v>491</v>
      </c>
      <c r="D95" s="170" t="s">
        <v>492</v>
      </c>
      <c r="E95" s="140">
        <f>Таблица3000!F94</f>
        <v>0</v>
      </c>
      <c r="F95" s="133"/>
      <c r="G95" s="169" t="s">
        <v>278</v>
      </c>
      <c r="H95" s="95" t="s">
        <v>278</v>
      </c>
      <c r="I95" s="95" t="s">
        <v>278</v>
      </c>
      <c r="J95" s="95" t="s">
        <v>278</v>
      </c>
      <c r="K95" s="95" t="s">
        <v>278</v>
      </c>
      <c r="L95" s="95" t="s">
        <v>278</v>
      </c>
      <c r="M95" s="95" t="s">
        <v>278</v>
      </c>
      <c r="N95" s="95" t="s">
        <v>278</v>
      </c>
      <c r="O95" s="95" t="s">
        <v>278</v>
      </c>
      <c r="P95" s="95" t="s">
        <v>278</v>
      </c>
      <c r="Q95" s="95" t="s">
        <v>278</v>
      </c>
      <c r="R95" s="95" t="s">
        <v>278</v>
      </c>
    </row>
    <row r="96" spans="1:18" x14ac:dyDescent="0.15">
      <c r="A96" s="114" t="s">
        <v>493</v>
      </c>
      <c r="B96" s="128" t="s">
        <v>494</v>
      </c>
      <c r="C96" s="137" t="s">
        <v>495</v>
      </c>
      <c r="D96" s="170" t="s">
        <v>496</v>
      </c>
      <c r="E96" s="140">
        <f>Таблица3000!F95</f>
        <v>0</v>
      </c>
      <c r="F96" s="133"/>
      <c r="G96" s="169" t="s">
        <v>278</v>
      </c>
      <c r="H96" s="95" t="s">
        <v>278</v>
      </c>
      <c r="I96" s="95" t="s">
        <v>278</v>
      </c>
      <c r="J96" s="95" t="s">
        <v>278</v>
      </c>
      <c r="K96" s="95" t="s">
        <v>278</v>
      </c>
      <c r="L96" s="95" t="s">
        <v>278</v>
      </c>
      <c r="M96" s="95" t="s">
        <v>278</v>
      </c>
      <c r="N96" s="95" t="s">
        <v>278</v>
      </c>
      <c r="O96" s="95" t="s">
        <v>278</v>
      </c>
      <c r="P96" s="95" t="s">
        <v>278</v>
      </c>
      <c r="Q96" s="95" t="s">
        <v>278</v>
      </c>
      <c r="R96" s="95" t="s">
        <v>278</v>
      </c>
    </row>
    <row r="97" spans="1:18" ht="31.5" x14ac:dyDescent="0.15">
      <c r="A97" s="114" t="s">
        <v>497</v>
      </c>
      <c r="B97" s="128" t="s">
        <v>498</v>
      </c>
      <c r="C97" s="137" t="s">
        <v>499</v>
      </c>
      <c r="D97" s="170" t="s">
        <v>500</v>
      </c>
      <c r="E97" s="140">
        <f>Таблица3000!F96</f>
        <v>0</v>
      </c>
      <c r="F97" s="133"/>
      <c r="G97" s="169" t="s">
        <v>278</v>
      </c>
      <c r="H97" s="95" t="s">
        <v>278</v>
      </c>
      <c r="I97" s="95" t="s">
        <v>278</v>
      </c>
      <c r="J97" s="95" t="s">
        <v>278</v>
      </c>
      <c r="K97" s="95" t="s">
        <v>278</v>
      </c>
      <c r="L97" s="95" t="s">
        <v>278</v>
      </c>
      <c r="M97" s="95" t="s">
        <v>278</v>
      </c>
      <c r="N97" s="95" t="s">
        <v>278</v>
      </c>
      <c r="O97" s="95" t="s">
        <v>278</v>
      </c>
      <c r="P97" s="95" t="s">
        <v>278</v>
      </c>
      <c r="Q97" s="95" t="s">
        <v>278</v>
      </c>
      <c r="R97" s="95" t="s">
        <v>278</v>
      </c>
    </row>
    <row r="98" spans="1:18" ht="42" x14ac:dyDescent="0.2">
      <c r="A98" s="114" t="s">
        <v>274</v>
      </c>
      <c r="B98" s="128" t="s">
        <v>87</v>
      </c>
      <c r="C98" s="137" t="s">
        <v>205</v>
      </c>
      <c r="D98" s="170" t="s">
        <v>501</v>
      </c>
      <c r="E98" s="140">
        <f>Таблица3000!F97</f>
        <v>0</v>
      </c>
      <c r="F98" s="133"/>
      <c r="G98" s="169" t="s">
        <v>278</v>
      </c>
      <c r="H98" s="95" t="s">
        <v>278</v>
      </c>
      <c r="I98" s="95" t="s">
        <v>278</v>
      </c>
      <c r="J98" s="102" t="s">
        <v>278</v>
      </c>
      <c r="K98" s="95" t="s">
        <v>278</v>
      </c>
      <c r="L98" s="95" t="s">
        <v>278</v>
      </c>
      <c r="M98" s="95" t="s">
        <v>278</v>
      </c>
      <c r="N98" s="95" t="s">
        <v>278</v>
      </c>
      <c r="O98" s="95" t="s">
        <v>278</v>
      </c>
      <c r="P98" s="95" t="s">
        <v>278</v>
      </c>
      <c r="Q98" s="95" t="s">
        <v>278</v>
      </c>
      <c r="R98" s="95" t="s">
        <v>278</v>
      </c>
    </row>
    <row r="99" spans="1:18" ht="21" x14ac:dyDescent="0.15">
      <c r="A99" s="114" t="s">
        <v>88</v>
      </c>
      <c r="B99" s="128" t="s">
        <v>89</v>
      </c>
      <c r="C99" s="137" t="s">
        <v>203</v>
      </c>
      <c r="D99" s="170" t="s">
        <v>502</v>
      </c>
      <c r="E99" s="140">
        <f>Таблица3000!F98</f>
        <v>0</v>
      </c>
      <c r="F99" s="133"/>
      <c r="G99" s="169" t="s">
        <v>278</v>
      </c>
      <c r="H99" s="95" t="s">
        <v>278</v>
      </c>
      <c r="I99" s="95" t="s">
        <v>278</v>
      </c>
      <c r="J99" s="95" t="s">
        <v>278</v>
      </c>
      <c r="K99" s="95" t="s">
        <v>278</v>
      </c>
      <c r="L99" s="95" t="s">
        <v>278</v>
      </c>
      <c r="M99" s="95" t="s">
        <v>278</v>
      </c>
      <c r="N99" s="95" t="s">
        <v>278</v>
      </c>
      <c r="O99" s="95" t="s">
        <v>278</v>
      </c>
      <c r="P99" s="95" t="s">
        <v>278</v>
      </c>
      <c r="Q99" s="95" t="s">
        <v>278</v>
      </c>
      <c r="R99" s="95" t="s">
        <v>278</v>
      </c>
    </row>
    <row r="100" spans="1:18" ht="63" x14ac:dyDescent="0.15">
      <c r="A100" s="114" t="s">
        <v>275</v>
      </c>
      <c r="B100" s="114" t="s">
        <v>90</v>
      </c>
      <c r="C100" s="137" t="s">
        <v>204</v>
      </c>
      <c r="D100" s="170" t="s">
        <v>503</v>
      </c>
      <c r="E100" s="140">
        <f>Таблица3000!F99</f>
        <v>0</v>
      </c>
      <c r="F100" s="133"/>
      <c r="G100" s="169" t="s">
        <v>278</v>
      </c>
      <c r="H100" s="95" t="s">
        <v>278</v>
      </c>
      <c r="I100" s="95" t="s">
        <v>278</v>
      </c>
      <c r="J100" s="95" t="s">
        <v>278</v>
      </c>
      <c r="K100" s="95" t="s">
        <v>278</v>
      </c>
      <c r="L100" s="95" t="s">
        <v>278</v>
      </c>
      <c r="M100" s="95" t="s">
        <v>278</v>
      </c>
      <c r="N100" s="95" t="s">
        <v>278</v>
      </c>
      <c r="O100" s="95" t="s">
        <v>278</v>
      </c>
      <c r="P100" s="95" t="s">
        <v>278</v>
      </c>
      <c r="Q100" s="95" t="s">
        <v>278</v>
      </c>
      <c r="R100" s="95" t="s">
        <v>278</v>
      </c>
    </row>
    <row r="101" spans="1:18" x14ac:dyDescent="0.15">
      <c r="C101" s="4"/>
      <c r="M101" s="2"/>
      <c r="N101" s="2"/>
      <c r="O101" s="2"/>
      <c r="P101" s="2"/>
      <c r="R101" s="173"/>
    </row>
    <row r="102" spans="1:18" x14ac:dyDescent="0.15">
      <c r="A102" s="4" t="s">
        <v>9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</sheetData>
  <mergeCells count="19">
    <mergeCell ref="M6:M8"/>
    <mergeCell ref="N6:N8"/>
    <mergeCell ref="O6:O8"/>
    <mergeCell ref="I7:L7"/>
    <mergeCell ref="P6:P8"/>
    <mergeCell ref="Q6:Q8"/>
    <mergeCell ref="A3:J3"/>
    <mergeCell ref="A5:A8"/>
    <mergeCell ref="B5:B8"/>
    <mergeCell ref="C5:C8"/>
    <mergeCell ref="D5:D8"/>
    <mergeCell ref="E5:F5"/>
    <mergeCell ref="G5:R5"/>
    <mergeCell ref="E6:E8"/>
    <mergeCell ref="F6:F8"/>
    <mergeCell ref="G6:G8"/>
    <mergeCell ref="R6:R8"/>
    <mergeCell ref="H7:H8"/>
    <mergeCell ref="H6:L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E20" sqref="E20"/>
    </sheetView>
  </sheetViews>
  <sheetFormatPr defaultColWidth="9.140625" defaultRowHeight="12.75" customHeight="1" x14ac:dyDescent="0.2"/>
  <cols>
    <col min="1" max="1" width="33.42578125" style="56" customWidth="1"/>
    <col min="2" max="4" width="9.140625" style="56" customWidth="1"/>
    <col min="5" max="5" width="4.42578125" style="56" customWidth="1"/>
    <col min="6" max="6" width="6.5703125" style="56" customWidth="1"/>
    <col min="7" max="7" width="9.140625" style="56" customWidth="1"/>
    <col min="8" max="8" width="5.28515625" style="56" customWidth="1"/>
    <col min="9" max="9" width="9.140625" style="56" customWidth="1"/>
    <col min="10" max="10" width="5" style="56" customWidth="1"/>
    <col min="11" max="11" width="6.85546875" style="56" customWidth="1"/>
    <col min="12" max="12" width="4.85546875" style="56" customWidth="1"/>
    <col min="13" max="13" width="9.140625" style="56" customWidth="1"/>
    <col min="14" max="16384" width="9.140625" style="56"/>
  </cols>
  <sheetData>
    <row r="1" spans="1:13" s="87" customFormat="1" ht="12.75" customHeight="1" x14ac:dyDescent="0.2">
      <c r="A1" s="87" t="s">
        <v>254</v>
      </c>
    </row>
    <row r="3" spans="1:13" ht="12.75" customHeight="1" x14ac:dyDescent="0.2">
      <c r="A3" s="77" t="s">
        <v>210</v>
      </c>
      <c r="B3" s="289"/>
      <c r="C3" s="289"/>
      <c r="D3" s="78"/>
      <c r="E3" s="290" t="s">
        <v>255</v>
      </c>
      <c r="F3" s="290"/>
      <c r="G3" s="290"/>
      <c r="H3" s="290"/>
      <c r="I3" s="73"/>
      <c r="J3" s="73"/>
      <c r="K3" s="73"/>
      <c r="L3" s="73"/>
      <c r="M3" s="73"/>
    </row>
    <row r="4" spans="1:13" ht="12.75" customHeight="1" x14ac:dyDescent="0.2">
      <c r="A4" s="79"/>
      <c r="B4" s="291" t="s">
        <v>211</v>
      </c>
      <c r="C4" s="291"/>
      <c r="D4" s="80"/>
      <c r="E4" s="291" t="s">
        <v>212</v>
      </c>
      <c r="F4" s="291"/>
      <c r="G4" s="291"/>
      <c r="H4" s="291"/>
      <c r="I4" s="73"/>
      <c r="J4" s="73"/>
      <c r="K4" s="73"/>
      <c r="L4" s="73"/>
      <c r="M4" s="73"/>
    </row>
    <row r="5" spans="1:13" ht="12.75" customHeight="1" x14ac:dyDescent="0.2">
      <c r="A5" s="292" t="s">
        <v>213</v>
      </c>
      <c r="B5" s="77"/>
      <c r="C5" s="81"/>
      <c r="D5" s="82"/>
      <c r="E5" s="73"/>
      <c r="F5" s="83"/>
      <c r="G5" s="58"/>
      <c r="H5" s="65"/>
      <c r="I5" s="73"/>
      <c r="J5" s="73"/>
      <c r="K5" s="73"/>
      <c r="L5" s="73"/>
      <c r="M5" s="73"/>
    </row>
    <row r="6" spans="1:13" ht="12.75" customHeight="1" x14ac:dyDescent="0.2">
      <c r="A6" s="292"/>
      <c r="B6" s="293" t="s">
        <v>257</v>
      </c>
      <c r="C6" s="293"/>
      <c r="D6" s="293"/>
      <c r="E6" s="84"/>
      <c r="F6" s="290" t="s">
        <v>256</v>
      </c>
      <c r="G6" s="290"/>
      <c r="H6" s="290"/>
      <c r="I6" s="290"/>
      <c r="J6" s="73"/>
      <c r="K6" s="295"/>
      <c r="L6" s="295"/>
      <c r="M6" s="295"/>
    </row>
    <row r="7" spans="1:13" ht="12.75" customHeight="1" x14ac:dyDescent="0.2">
      <c r="A7" s="73"/>
      <c r="B7" s="296" t="s">
        <v>214</v>
      </c>
      <c r="C7" s="296"/>
      <c r="D7" s="296"/>
      <c r="E7" s="85"/>
      <c r="F7" s="297" t="s">
        <v>308</v>
      </c>
      <c r="G7" s="297"/>
      <c r="H7" s="297"/>
      <c r="I7" s="297"/>
      <c r="J7" s="73"/>
      <c r="K7" s="291" t="s">
        <v>211</v>
      </c>
      <c r="L7" s="291"/>
      <c r="M7" s="291"/>
    </row>
    <row r="8" spans="1:13" ht="12.75" customHeight="1" x14ac:dyDescent="0.2">
      <c r="A8" s="77" t="s">
        <v>215</v>
      </c>
      <c r="B8" s="293" t="s">
        <v>258</v>
      </c>
      <c r="C8" s="293"/>
      <c r="D8" s="293"/>
      <c r="E8" s="85"/>
      <c r="F8" s="86"/>
      <c r="G8" s="86"/>
      <c r="H8" s="86"/>
      <c r="I8" s="73"/>
      <c r="J8" s="73"/>
      <c r="K8" s="73"/>
      <c r="L8" s="73"/>
      <c r="M8" s="73"/>
    </row>
    <row r="9" spans="1:13" ht="12.75" customHeight="1" x14ac:dyDescent="0.2">
      <c r="A9" s="79"/>
      <c r="B9" s="296" t="s">
        <v>309</v>
      </c>
      <c r="C9" s="296"/>
      <c r="D9" s="296"/>
      <c r="E9" s="85"/>
      <c r="F9" s="73"/>
      <c r="G9" s="73"/>
      <c r="H9" s="73"/>
      <c r="I9" s="73"/>
      <c r="J9" s="73"/>
      <c r="K9" s="73"/>
      <c r="L9" s="73"/>
      <c r="M9" s="73"/>
    </row>
    <row r="10" spans="1:13" ht="12.75" customHeight="1" x14ac:dyDescent="0.2">
      <c r="A10" s="77" t="s">
        <v>216</v>
      </c>
      <c r="B10" s="293" t="s">
        <v>259</v>
      </c>
      <c r="C10" s="293"/>
      <c r="D10" s="293"/>
      <c r="E10" s="85"/>
      <c r="F10" s="73"/>
      <c r="G10" s="73"/>
      <c r="H10" s="73"/>
      <c r="I10" s="73"/>
      <c r="J10" s="73"/>
      <c r="K10" s="73"/>
      <c r="L10" s="73"/>
      <c r="M10" s="73"/>
    </row>
    <row r="11" spans="1:13" ht="12.75" customHeight="1" x14ac:dyDescent="0.2">
      <c r="A11" s="73"/>
      <c r="B11" s="294" t="s">
        <v>217</v>
      </c>
      <c r="C11" s="294"/>
      <c r="D11" s="294"/>
      <c r="E11" s="78"/>
      <c r="F11" s="73"/>
      <c r="G11" s="73"/>
      <c r="H11" s="73"/>
      <c r="I11" s="73"/>
      <c r="J11" s="73"/>
      <c r="K11" s="73"/>
      <c r="L11" s="73"/>
      <c r="M11" s="73"/>
    </row>
    <row r="12" spans="1:13" s="87" customFormat="1" ht="12.75" customHeight="1" x14ac:dyDescent="0.2">
      <c r="A12" s="87" t="s">
        <v>9</v>
      </c>
    </row>
  </sheetData>
  <mergeCells count="15">
    <mergeCell ref="B10:D10"/>
    <mergeCell ref="B11:D11"/>
    <mergeCell ref="K6:M6"/>
    <mergeCell ref="B7:D7"/>
    <mergeCell ref="F7:I7"/>
    <mergeCell ref="K7:M7"/>
    <mergeCell ref="B8:D8"/>
    <mergeCell ref="B9:D9"/>
    <mergeCell ref="B3:C3"/>
    <mergeCell ref="E3:H3"/>
    <mergeCell ref="B4:C4"/>
    <mergeCell ref="E4:H4"/>
    <mergeCell ref="A5:A6"/>
    <mergeCell ref="B6:D6"/>
    <mergeCell ref="F6:I6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>
    <oddHeader>&amp;RФ. 57, стр. &amp;P</oddHeader>
    <oddFooter>&amp;R 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Шапка</vt:lpstr>
      <vt:lpstr>Общее</vt:lpstr>
      <vt:lpstr>Таблица1000</vt:lpstr>
      <vt:lpstr>Показатели1001</vt:lpstr>
      <vt:lpstr>Таблица2000</vt:lpstr>
      <vt:lpstr>Показатели2001</vt:lpstr>
      <vt:lpstr>Таблица3000</vt:lpstr>
      <vt:lpstr>Показатели3001</vt:lpstr>
      <vt:lpstr>Реквизиты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ome_i</dc:creator>
  <cp:lastModifiedBy>Ляров Артем Александрович</cp:lastModifiedBy>
  <dcterms:created xsi:type="dcterms:W3CDTF">2021-12-14T14:36:48Z</dcterms:created>
  <dcterms:modified xsi:type="dcterms:W3CDTF">2024-11-26T13:28:51Z</dcterms:modified>
</cp:coreProperties>
</file>